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Z:\ROK 2023\ZP-3 Głogoczów RFRD\na stronę\"/>
    </mc:Choice>
  </mc:AlternateContent>
  <xr:revisionPtr revIDLastSave="0" documentId="13_ncr:1_{7117D90D-67BA-4140-A49D-4ECE0F4812B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rzedmiar" sheetId="3" r:id="rId1"/>
    <sheet name="Kosztorys_ofertowy" sheetId="2" r:id="rId2"/>
  </sheets>
  <definedNames>
    <definedName name="_xlnm.Print_Area" localSheetId="1">Kosztorys_ofertowy!$A$1:$I$81</definedName>
    <definedName name="_xlnm.Print_Area" localSheetId="0">Przedmiar!$A$1:$G$81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4" i="3" l="1"/>
  <c r="F44" i="3"/>
  <c r="F38" i="3"/>
  <c r="F23" i="3"/>
  <c r="F6" i="3"/>
  <c r="F64" i="2"/>
  <c r="F44" i="2"/>
  <c r="F38" i="2"/>
  <c r="F23" i="2"/>
  <c r="F6" i="2"/>
</calcChain>
</file>

<file path=xl/sharedStrings.xml><?xml version="1.0" encoding="utf-8"?>
<sst xmlns="http://schemas.openxmlformats.org/spreadsheetml/2006/main" count="715" uniqueCount="243">
  <si>
    <t>Numer</t>
  </si>
  <si>
    <t>Nr spec.</t>
  </si>
  <si>
    <t>Podstawa</t>
  </si>
  <si>
    <t>Opis</t>
  </si>
  <si>
    <t>Jedn.</t>
  </si>
  <si>
    <t>Ilość</t>
  </si>
  <si>
    <t>Krotn.</t>
  </si>
  <si>
    <t>Cena jedn.</t>
  </si>
  <si>
    <t>Kosztorys</t>
  </si>
  <si>
    <t>Rozdział</t>
  </si>
  <si>
    <t>Nawierzchnia bitumiczna + chodniki</t>
  </si>
  <si>
    <t>Element</t>
  </si>
  <si>
    <t>Roboty przygotowawcze</t>
  </si>
  <si>
    <t>1.1.1</t>
  </si>
  <si>
    <t>D-01.01.01</t>
  </si>
  <si>
    <t>KNR 201/119/4</t>
  </si>
  <si>
    <t>Roboty pomiarowe przy liniowych robotach ziemnych - trasa drogi w terenie pagórkowatym lub podgórskim</t>
  </si>
  <si>
    <t>km</t>
  </si>
  <si>
    <t>1.1.2</t>
  </si>
  <si>
    <t>D-01.02.01</t>
  </si>
  <si>
    <t>KNR 2-01 0103-05</t>
  </si>
  <si>
    <t>Ścinanie drzew piłą mechaniczną (śr. do 50 - 75 cm) wraz z karczowaniem pni i utylizacją</t>
  </si>
  <si>
    <t>szt.</t>
  </si>
  <si>
    <t>1.1.3</t>
  </si>
  <si>
    <t>KNR 2-01 0103-07</t>
  </si>
  <si>
    <t>Ścinanie drzew piłą mechaniczną (powyżej średnicy 75 cm wraz z karczowaniem i utylizacją</t>
  </si>
  <si>
    <t>1.1.4</t>
  </si>
  <si>
    <t>SST-3</t>
  </si>
  <si>
    <t>KNNR 1/102/2</t>
  </si>
  <si>
    <t>Mechaniczne karczowanie, zagajniki średnie (od 31-60 % powierzchni)</t>
  </si>
  <si>
    <t>ha</t>
  </si>
  <si>
    <t>SST-1.1</t>
  </si>
  <si>
    <t>KNR 231/1402/5</t>
  </si>
  <si>
    <t>Mechaniczne ścinanie poboczy do 10cm - analogia wraz z wywozem</t>
  </si>
  <si>
    <t>m2</t>
  </si>
  <si>
    <t>1.1.6</t>
  </si>
  <si>
    <t>D-01.02.04, D- 02.00.00, D-04.04.02, D-06.02.01</t>
  </si>
  <si>
    <t>KNR 231/605/6</t>
  </si>
  <si>
    <t>Przepusty rurowe pod zjazdami, rury betonowe Fi-40-cm - przebudowa istniejących zjazdów , poz. scalona rozbiórka istniejącego zjazdu, budowa z nowych rur w linię rowu, wykonanie podbudowy wraz z dopasowaniem do nowej niwelety drogi</t>
  </si>
  <si>
    <t>m</t>
  </si>
  <si>
    <t>1.1.7</t>
  </si>
  <si>
    <t>D-01.02.04, D- 02.00.00, D-04.04.02,</t>
  </si>
  <si>
    <t>KNR 231/605/3</t>
  </si>
  <si>
    <t>Przepusty rurowe pod zjazdami - ścianki czołowe dla rur o śr. 40 cm - poz. scalona (2 szt. na zjazd) - dopuszcza się gotowe elementy betonowe</t>
  </si>
  <si>
    <t>1.1.12</t>
  </si>
  <si>
    <t>D.03.02.01, D.04.06.01</t>
  </si>
  <si>
    <t>KNR 218/625/2</t>
  </si>
  <si>
    <t>Studzienki ściekowe z gotowych elementów betonowe o śr.500 mm z osadnikiem bez syfonu - wpust ściekowy 620x420 typ ciężki D 400 poz. scalona z wykonaniem wykopu, wykonaniem podłoża z betonu</t>
  </si>
  <si>
    <t>D-02.00.00, D-02.01.01, D-03.02.01, D-04.06.01</t>
  </si>
  <si>
    <t>KNNR 4/1413/1 (2)</t>
  </si>
  <si>
    <t>Studnie rewizyjne z kręgów betonowych w gotowym wykopie, Fi 1000mm, głębokość do 3,0m, z pierścieniem odciążającym poz. scalona z wykonaniem wykopu, wykonaniem podłoża z betonu</t>
  </si>
  <si>
    <t>D-03.02.01</t>
  </si>
  <si>
    <t>KSNR 1/502/4</t>
  </si>
  <si>
    <t>Rurociągi kanalizacyjne z tworzyw sztucznych - rury kielichowe z PVC o śr. nom. 400mm, poz. scalona wykop, rury wraz z podłożem oraz podsypką, obsypką i zasypką materiałem sypkim</t>
  </si>
  <si>
    <t>D.03.02.01</t>
  </si>
  <si>
    <t>KSNR 1/505/3</t>
  </si>
  <si>
    <t>Przykanaliki z rur kielichowych z PVC o śr. nom. 200 mm - Poz. scalona wykop, rury wraz z podłożem oraz podsypką, obsypką i zasypką materiałem sypkim</t>
  </si>
  <si>
    <t>1.2</t>
  </si>
  <si>
    <t>Roboty rozbiórkowe</t>
  </si>
  <si>
    <t>1.2.1</t>
  </si>
  <si>
    <t>D-01.02.04</t>
  </si>
  <si>
    <t>KNR 231/816/4</t>
  </si>
  <si>
    <t>Rozebranie kostki betonowej, krawężników, obrzeży, przepustów rurowych, ścianki czołowe i ławy betonowe, poz. scalona</t>
  </si>
  <si>
    <t>m3</t>
  </si>
  <si>
    <t>1.2.2</t>
  </si>
  <si>
    <t>KNR 404/1103/1</t>
  </si>
  <si>
    <t>Wywiezienie gruzu z terenu rozbiórki przy mechanicznym załadowaniu i wyładowaniu, załadowanie koparko-ładowarką samochodów samowyładowczych, przy obsłudze 3 samochodów na zmianę</t>
  </si>
  <si>
    <t>1.2.3</t>
  </si>
  <si>
    <t>KNR AT-03 0101-02</t>
  </si>
  <si>
    <t>Roboty remontowe - cięcie piłą nawierzchni bitumicznych na gł. 6-10 cm</t>
  </si>
  <si>
    <t>1.3</t>
  </si>
  <si>
    <t>Poszerzenia i przełomy</t>
  </si>
  <si>
    <t>1.3.1</t>
  </si>
  <si>
    <t>CJ112006-04</t>
  </si>
  <si>
    <t>Roboty remontowe - frezowanie nawierzchni bitumicznej o gr. 3 cm z wywozem materiału z rozbiórki na odl. do 20 km (w miejsce wg wskazania Zamawiającego</t>
  </si>
  <si>
    <t>1.3.2</t>
  </si>
  <si>
    <t>D-02.00.00</t>
  </si>
  <si>
    <t>KNR 231/101/1</t>
  </si>
  <si>
    <t>1.3.3</t>
  </si>
  <si>
    <t>D-01.02.02, D-02.00.00</t>
  </si>
  <si>
    <t>KNNR 1/202/6</t>
  </si>
  <si>
    <t>1.3.4</t>
  </si>
  <si>
    <t>KNNR 1/0407- 02</t>
  </si>
  <si>
    <t>Formowanie i zagęszczanie nasypów spycharkami gąsienicowymi, wysokość do 3,0m, grunt kategorii III, moc 75KM</t>
  </si>
  <si>
    <t>D-04.04.02</t>
  </si>
  <si>
    <t>1.3.6</t>
  </si>
  <si>
    <t>KNNR 6/113/3</t>
  </si>
  <si>
    <t>D-05.03.05A</t>
  </si>
  <si>
    <t>KNR 231/108/2</t>
  </si>
  <si>
    <t>t</t>
  </si>
  <si>
    <t>KNNR 6/1005/7</t>
  </si>
  <si>
    <t>KSNR 6 0308-01</t>
  </si>
  <si>
    <t>KSNR 6 1005-06</t>
  </si>
  <si>
    <t>Oczyszczenie mechaniczne nawierzchni drogowych bitumicznych</t>
  </si>
  <si>
    <t>Skropienie asfaltem nawierzchni drogowych - pod w-wę ścieralną</t>
  </si>
  <si>
    <t>D-05.03.05</t>
  </si>
  <si>
    <t>KSNR 6 0309-02 analogia</t>
  </si>
  <si>
    <t>Nawierzchnie z mieszanek mineralno-bitumicznych asfaltowych o grubości 5 cm (warstwa ścieralna) (R= 1,000, M= 1, S= 1,000)</t>
  </si>
  <si>
    <t>KNNR 6/113/6</t>
  </si>
  <si>
    <t>Chodniki</t>
  </si>
  <si>
    <t>KNNR 1/202/4</t>
  </si>
  <si>
    <t>Roboty ziemne wykonywane koparkami podsiębiernymi, z transportem urobku samochodami samowyładowczymi na odległość do 1 km, koparka 0,25 m3, kategoria gruntu III-IV (zdjęcie humusu grubość 15cm)</t>
  </si>
  <si>
    <t>KNNR 1/202/8 (3)</t>
  </si>
  <si>
    <t>Roboty ziemne wykonywane koparkami podsiębiernymi, z transportem urobku samochodami samowyładowczymi na odległość do 1 km, z wykorzystaniem urobku na terenie budowy (korytowanie pod chodnik, zjazdy gr. 20 cm)</t>
  </si>
  <si>
    <t>D-08.01.01</t>
  </si>
  <si>
    <t>KNNR 6/403/4</t>
  </si>
  <si>
    <t>D-08.03.01</t>
  </si>
  <si>
    <t>KNNR 6/404/5</t>
  </si>
  <si>
    <t>Obrzeża betonowe o wymiarach 30x8 cm na podsypce cementowo-piaskowej, spoiny wypełnione zaprawą cementową wraz z wyk. ławy betonowej</t>
  </si>
  <si>
    <t>Podbudowy z kruszyw łamanych, warstwa górna, po zagęszczeniu gr. 20cm (podbudowa pod chodnikiem)</t>
  </si>
  <si>
    <t>D-05.03.23a</t>
  </si>
  <si>
    <t>KNR 231/511/2</t>
  </si>
  <si>
    <t>KNR 231/511/3 (1)</t>
  </si>
  <si>
    <t>D-07.02.01</t>
  </si>
  <si>
    <t>KNR 231/704/1</t>
  </si>
  <si>
    <t>Roboty wykończeniowe</t>
  </si>
  <si>
    <t>KNNR 6/1302/2</t>
  </si>
  <si>
    <t>Przebudowa rowów z wyprofilowaniem dna i skarp, głębokość 50cm</t>
  </si>
  <si>
    <t>D-06.01.01</t>
  </si>
  <si>
    <t>KNNR 10/407/1 (1)</t>
  </si>
  <si>
    <t>Wykonanie ubezpieczenia ptytami ażurowymi typu "Krata", 90x60x10 cm wraz z kotwieniem do gruntu poz. scalona</t>
  </si>
  <si>
    <t>Korytka ściekowe kolejowe na podsypce poz scalona</t>
  </si>
  <si>
    <t>kalk. własna</t>
  </si>
  <si>
    <t>KNR 231/107/1</t>
  </si>
  <si>
    <t>Wyrównanie istniejącej podbudowy, tłuczniem sortowanym, zagęszczenie mechaniczne, średnia grubość warstwy po zagęszczeniu do 10cm - wykonanie pobocza o szerokości: 1,00m</t>
  </si>
  <si>
    <t>Skropienie nawierzchni asfaltem - skropienie pobocza tłuczniowego emulsją asfaltową (dwukrotne)</t>
  </si>
  <si>
    <t>Wyrównanie istniejącej podbudowy, tłuczniem sortowanym, zagęszczenie mechaniczne, średnia grubość warstwy po zagęszczeniu 15cm - uzupełnienie na zjazdach</t>
  </si>
  <si>
    <t>KNNR 6/502/1 (1)</t>
  </si>
  <si>
    <t>Chodniki z kostki brukowej betonowej, grubość 8cm, podsypka piaskowa z wypełnieniem spoin piaskiem, kostka szara - analogia ułożenie kostki na podsypce piaskowej, przełożenie chodnika kostka - uzupełnienie na zjazdach</t>
  </si>
  <si>
    <t>KNR 1/507/01</t>
  </si>
  <si>
    <t>Humusowanie skarp z obsianiem przy grubości w-wy humusu 5cm</t>
  </si>
  <si>
    <t>D-07.05.01</t>
  </si>
  <si>
    <t>KNR 231/704/5</t>
  </si>
  <si>
    <t>Bariery ochronne stalowe, zakończenia barier 1-stronnych, masa 24-kg/m - wbudowanie nowych</t>
  </si>
  <si>
    <t>D-07.01.01</t>
  </si>
  <si>
    <t>KNR 231/706/2</t>
  </si>
  <si>
    <t>D-07.06.02</t>
  </si>
  <si>
    <t>KNNR 6 0702-04</t>
  </si>
  <si>
    <t>KNNR 6 0702-01</t>
  </si>
  <si>
    <t>Słupki stalowe</t>
  </si>
  <si>
    <t>Tablica informacyjna</t>
  </si>
  <si>
    <t>*) Ceny jednostkowe i wartości robót należy podawać w złotych z dokładnością do jednego grosza.</t>
  </si>
  <si>
    <t>Wartość Netto:</t>
  </si>
  <si>
    <t>**) Podstawą płatności jest cena jednostkowa skalkulowana przez Wykonawcę za jednostkę obmiarową ustaloną dla danej pozycji kosztorysu.</t>
  </si>
  <si>
    <t>VAT 23%:</t>
  </si>
  <si>
    <t>***) Cena jednostkowa pozycji kosztorysowej jest scalona, będzie uwzględniać wszystkie składniki : robocizna, materiały wraz z transportem, sprzęt, wszystkie czynności, wymagania i badania oraz koszty pośrednie składające się na jej wykonanie, określone dla tej roboty w SST i w dokumentacji projektowej oraz w przedmiarze robót. Poz. Nr katalogowy ( KNNR, KNR) ma charakter pomocniczy.</t>
  </si>
  <si>
    <t>Wartość Brutto</t>
  </si>
  <si>
    <t xml:space="preserve">wartość </t>
  </si>
  <si>
    <t xml:space="preserve">Roboty ziemne wykonywane koparkami podsiębiernymi, z transportem urobku samochodami samowyładowczymi na odległość do 1 km, koparka 0,40 m3, katergoria gruntu III-IV  </t>
  </si>
  <si>
    <t>Formowanie i zagęszczanie nasypów spycharkami gąsienicowymi, wysokość do 3,0m, grunt kategorii III, moc 75KM(  z budowy + dostarczone)</t>
  </si>
  <si>
    <t xml:space="preserve">Krawężniki betonowe  wraz z wykonaniem ław, wystające 20x30 cm, ława betonowa, podsypka cementowo-piaskowa na podbudowie tłuczniowej </t>
  </si>
  <si>
    <t>„Przebudowa drogi powiatowej nr K1941 Głogoczów - Włosań od km 0+680 do km 1+175 w miejscowości Głogoczów, Powiat Myślenicki</t>
  </si>
  <si>
    <t>Nawierzchnie</t>
  </si>
  <si>
    <t>Oznakowanie i tablice informacyjne</t>
  </si>
  <si>
    <t>Skropienie asfaltem nawierzchni drogowych - zjazdy</t>
  </si>
  <si>
    <t>Nawierzchnie z mieszanek mineralno-bitumicznych asfaltowych o grubości 5 cm (warstwa ścieralna) (R= 1,000, M= 1, S= 1,000) - zjazdy</t>
  </si>
  <si>
    <t>Bariery ochronne stalowe, 1-stronne, masa 24-kg/m- analogia barierka ochronna U-11a</t>
  </si>
  <si>
    <t>1.1.8</t>
  </si>
  <si>
    <t>1.1.9</t>
  </si>
  <si>
    <t>1.1.10</t>
  </si>
  <si>
    <t>1.1.11</t>
  </si>
  <si>
    <t>5.2</t>
  </si>
  <si>
    <t>Nawierzchnie z kostki brukowej betonowej grub. 6 cm na podsypce cementowo-piaskowej, kostka szara, chodnik)</t>
  </si>
  <si>
    <t>Nawierzchnie z kostki brukowej betonowej, grubość 8cm, na podsypce cementowo-piaskowej, kostka czerwona, zjazdy)</t>
  </si>
  <si>
    <t>Podbudowy z kruszyw łamanych, warstwa górna, po zagęszczeniu gr. 15cm (podbudowa na zjazdach)</t>
  </si>
  <si>
    <t>Podbudowa z kruszyw łamanych, warstwa dolna, po zagęszczeniu gr. 25 cm (podbudowa na zjazdach)</t>
  </si>
  <si>
    <t>Skropienie asfaltem nawierzchni drogowych - pod w-wę wyrównawczą (w ciągu drogi)</t>
  </si>
  <si>
    <t>2.2</t>
  </si>
  <si>
    <t>Rurociągi kanalizacyjne z tworzyw sztucznych - rury kielichowe z PVC o śr. nom. 315mm, poz. scalona wykop, rury wraz z podłożem oraz podsypką, obsypką i zasypką materiałem sypkim</t>
  </si>
  <si>
    <t>Lustro drogowe okrągłe</t>
  </si>
  <si>
    <t>Tablice typu U-3e</t>
  </si>
  <si>
    <t>Tablice typu U-3 c/d</t>
  </si>
  <si>
    <t>Znaki informacyjne D-4a, D-46, D-47</t>
  </si>
  <si>
    <t>Oznakowanie poziome jezdni farbą chlorokauczukową, linie segregacyjne i krawędziowe ciągłe malowane mechanicznie - analogia - znaki: P-4, P-1e, P-12, P-10, P-14, oznakowanie ważnych wlotów, skrzyżowań i rejonów</t>
  </si>
  <si>
    <t>Rozebranie nawierzchni bitumicznej drogi, podbudowa kamienna po doziarnieniu do ponownego wbudowania,  poz. scalona</t>
  </si>
  <si>
    <t>Podbudowy z kruszyw łamanych, warstwa dolna, po zagęszczeniu 20cm (docelowo 60cm -&gt; w trzech warstwach) - poszerzenia + poszerzenia na łukach + przełomy</t>
  </si>
  <si>
    <t>D-10.01.05</t>
  </si>
  <si>
    <t>kpl.</t>
  </si>
  <si>
    <t>Regulacja pionowa istniejących skrzynek wodociągowych</t>
  </si>
  <si>
    <t>KNR 2-31 1406-04</t>
  </si>
  <si>
    <t xml:space="preserve">Studnie rewizyjne z kręgów betonowych i żelbetowych o śr. 1000 mm wykonywane metodą studniarską w gruncie kat. III - podniesienie istniejącej studni  kanalizacyjnejkanalizacyjnej </t>
  </si>
  <si>
    <t>KNR-W 2-18 0514-06</t>
  </si>
  <si>
    <t>KNR 201/517/1</t>
  </si>
  <si>
    <t>Nawierzchnie w/c drogi głównej - przeprofilowanie</t>
  </si>
  <si>
    <t>Wyrównanie istniejącej podbudowy mieszanką mineralno-bitumiczną, mieszanka mineralno- asfaltowa gr. 0-13cm, mechanicznie- śred. 225kg/m2</t>
  </si>
  <si>
    <t>2.3</t>
  </si>
  <si>
    <t>5.1</t>
  </si>
  <si>
    <t>5.3</t>
  </si>
  <si>
    <t>5.4</t>
  </si>
  <si>
    <t>5.5</t>
  </si>
  <si>
    <t>5.6</t>
  </si>
  <si>
    <t>5.7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</si>
  <si>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</si>
  <si>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</si>
  <si>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</si>
  <si>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</si>
  <si>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</si>
  <si>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</si>
  <si>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</si>
  <si>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</si>
  <si>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</si>
  <si>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</si>
  <si>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</si>
  <si>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</si>
  <si>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</si>
  <si>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</si>
  <si>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</si>
  <si>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</si>
  <si>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</si>
  <si>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</si>
  <si>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</si>
  <si>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</si>
  <si>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</si>
  <si>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</si>
  <si>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</si>
  <si>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</si>
  <si>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2.3.1</t>
  </si>
  <si>
    <t>2.3.2</t>
  </si>
  <si>
    <t>2.2.1</t>
  </si>
  <si>
    <t>2.2.2</t>
  </si>
  <si>
    <t>1.3.5</t>
  </si>
  <si>
    <t>1.2.4</t>
  </si>
  <si>
    <t>1.1.5</t>
  </si>
  <si>
    <t>1.1.13</t>
  </si>
  <si>
    <t xml:space="preserve">Roboty ziemne wykonywane koparkami podsiębiernymi, z transportem urobku samochodami samowyładowczymi, koparka 0,25 m3, kategoria gruntu III  (Pozysk i dostarczenie materiału SYPKIEGO/ziemno-kamienny na nasyp, materiał zagęszczany warstwowo) </t>
  </si>
  <si>
    <t>D-01.02.02, D-02.03.01</t>
  </si>
  <si>
    <t>3.13</t>
  </si>
  <si>
    <t>KOSZTORYS OFERTOWY</t>
  </si>
  <si>
    <t>PRZEDMIAR ROBÓT</t>
  </si>
  <si>
    <t>Mechaniczne wykonanie koryta na całej szerokości jezdni w gruncie kat.I-IV głębok. 50cm- poszerzenia +przełomy</t>
  </si>
  <si>
    <t>Bariery ochronne stalowe, 1-stronne, masa 24-kg/m- analogia pororęcz dla niepełnosprawnych z podwójnym pochwytem (2x rura fi 42,4mm, nierdzewka)</t>
  </si>
  <si>
    <t>Nawierzchnie z mieszanek mineralno-bitumicznych asfaltowych o grubości 4 cm (warstwa wyrównawcza) (R= 1,000, M= 1, S= 1,000)</t>
  </si>
  <si>
    <t xml:space="preserve">szt </t>
  </si>
  <si>
    <t>Przepusty rurowe pod zjazdami - ścianki czołowe dla rur o śr. 60 cm - poz. scalona (2 szt. na zjazd) - dopuszcza się gotowe elementy betonowe</t>
  </si>
  <si>
    <t>Przepusty rurowe pod zjazdami, rury betonowe Fi-60-cm - przebudowa istniejącego przepustu pod drogą  , poz. scalona rozbiórka istniejących rur , budowa z nowych rur , wykonanie podbudowy wraz z dopasowaniem do niwelety drogi</t>
  </si>
  <si>
    <t xml:space="preserve">Narzut z kamienia łamanego o masie do 500 kg na skarpach  wykonany z lądu - umocnienie wylotu z przepustów </t>
  </si>
  <si>
    <t>Wyrównanie istniejącej podbudowy mieszanką mineralno-bitumiczną, mieszanka mineralno- asfaltowa, mechanicznie- śred. 175kg/m2</t>
  </si>
  <si>
    <t>Nawierzchnie na  zjazdach</t>
  </si>
  <si>
    <t>1.1.14</t>
  </si>
  <si>
    <t>2.2.3</t>
  </si>
  <si>
    <t>2.2.4</t>
  </si>
  <si>
    <t>2.2.5</t>
  </si>
  <si>
    <t>2.2.6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</si>
</sst>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right" vertical="center" wrapText="1"/>
    </xf>
    <xf numFmtId="164" fontId="5" fillId="3" borderId="1" xfId="0" applyNumberFormat="1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vertical="center" wrapText="1"/>
    </xf>
    <xf numFmtId="164" fontId="0" fillId="0" borderId="0" xfId="0" applyNumberFormat="1"/>
    <xf numFmtId="4" fontId="0" fillId="0" borderId="0" xfId="0" applyNumberFormat="1"/>
    <xf numFmtId="0" fontId="1" fillId="2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 vertical="center" wrapText="1" indent="1"/>
    </xf>
    <xf numFmtId="164" fontId="1" fillId="2" borderId="4" xfId="0" applyNumberFormat="1" applyFont="1" applyFill="1" applyBorder="1" applyAlignment="1">
      <alignment horizontal="left" vertical="center" wrapText="1" inden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164" fontId="2" fillId="2" borderId="7" xfId="0" applyNumberFormat="1" applyFont="1" applyFill="1" applyBorder="1" applyAlignment="1">
      <alignment vertical="center" wrapText="1"/>
    </xf>
    <xf numFmtId="164" fontId="2" fillId="3" borderId="7" xfId="0" applyNumberFormat="1" applyFont="1" applyFill="1" applyBorder="1" applyAlignment="1">
      <alignment vertical="center" wrapText="1"/>
    </xf>
    <xf numFmtId="164" fontId="5" fillId="3" borderId="7" xfId="0" applyNumberFormat="1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right" vertical="center" wrapText="1"/>
    </xf>
    <xf numFmtId="164" fontId="2" fillId="3" borderId="9" xfId="0" applyNumberFormat="1" applyFont="1" applyFill="1" applyBorder="1" applyAlignment="1">
      <alignment vertical="center" wrapText="1"/>
    </xf>
    <xf numFmtId="164" fontId="2" fillId="3" borderId="10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" fillId="3" borderId="6" xfId="0" quotePrefix="1" applyFont="1" applyFill="1" applyBorder="1" applyAlignment="1">
      <alignment vertical="center" wrapText="1"/>
    </xf>
    <xf numFmtId="0" fontId="1" fillId="2" borderId="6" xfId="0" quotePrefix="1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vertical="center" wrapText="1"/>
    </xf>
    <xf numFmtId="164" fontId="2" fillId="3" borderId="5" xfId="0" applyNumberFormat="1" applyFont="1" applyFill="1" applyBorder="1" applyAlignment="1">
      <alignment vertical="center" wrapText="1"/>
    </xf>
    <xf numFmtId="164" fontId="2" fillId="3" borderId="3" xfId="0" applyNumberFormat="1" applyFont="1" applyFill="1" applyBorder="1" applyAlignment="1">
      <alignment horizontal="right" vertical="center" wrapText="1"/>
    </xf>
    <xf numFmtId="164" fontId="4" fillId="3" borderId="6" xfId="0" applyNumberFormat="1" applyFont="1" applyFill="1" applyBorder="1" applyAlignment="1">
      <alignment horizontal="right" vertical="center" wrapText="1"/>
    </xf>
    <xf numFmtId="0" fontId="1" fillId="2" borderId="11" xfId="0" applyFont="1" applyFill="1" applyBorder="1" applyAlignment="1">
      <alignment horizontal="left" vertical="center" wrapText="1" indent="1"/>
    </xf>
    <xf numFmtId="0" fontId="2" fillId="3" borderId="12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0" fillId="0" borderId="15" xfId="0" applyBorder="1" applyAlignment="1">
      <alignment horizontal="center"/>
    </xf>
    <xf numFmtId="0" fontId="1" fillId="3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vertical="center" wrapText="1"/>
    </xf>
    <xf numFmtId="164" fontId="1" fillId="3" borderId="13" xfId="0" applyNumberFormat="1" applyFont="1" applyFill="1" applyBorder="1" applyAlignment="1">
      <alignment horizontal="center" vertical="center" wrapText="1"/>
    </xf>
    <xf numFmtId="164" fontId="1" fillId="3" borderId="14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vertical="center" wrapText="1"/>
    </xf>
    <xf numFmtId="164" fontId="2" fillId="3" borderId="10" xfId="0" applyNumberFormat="1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1"/>
  <sheetViews>
    <sheetView view="pageBreakPreview" zoomScaleNormal="100" zoomScaleSheetLayoutView="100" workbookViewId="0">
      <selection activeCell="D44" sqref="D44"/>
    </sheetView>
  </sheetViews>
  <sheetFormatPr defaultRowHeight="15" x14ac:dyDescent="0.25"/>
  <cols>
    <col min="2" max="2" width="12.28515625" customWidth="1"/>
    <col min="3" max="3" width="13.7109375" customWidth="1"/>
    <col min="4" max="4" width="42.42578125" customWidth="1"/>
    <col min="7" max="7" width="7" customWidth="1"/>
    <col min="9" max="10" width="11.85546875" bestFit="1" customWidth="1"/>
  </cols>
  <sheetData>
    <row r="1" spans="1:7" ht="15.75" thickBot="1" x14ac:dyDescent="0.3">
      <c r="A1" s="48" t="s">
        <v>228</v>
      </c>
      <c r="B1" s="48"/>
      <c r="C1" s="48"/>
      <c r="D1" s="48"/>
      <c r="E1" s="48"/>
      <c r="F1" s="48"/>
      <c r="G1" s="48"/>
    </row>
    <row r="2" spans="1:7" ht="25.5" x14ac:dyDescent="0.25">
      <c r="A2" s="31" t="s">
        <v>0</v>
      </c>
      <c r="B2" s="32" t="s">
        <v>1</v>
      </c>
      <c r="C2" s="42" t="s">
        <v>2</v>
      </c>
      <c r="D2" s="32" t="s">
        <v>3</v>
      </c>
      <c r="E2" s="21" t="s">
        <v>4</v>
      </c>
      <c r="F2" s="21" t="s">
        <v>5</v>
      </c>
      <c r="G2" s="33" t="s">
        <v>6</v>
      </c>
    </row>
    <row r="3" spans="1:7" ht="38.25" x14ac:dyDescent="0.25">
      <c r="A3" s="34"/>
      <c r="B3" s="2"/>
      <c r="C3" s="17" t="s">
        <v>8</v>
      </c>
      <c r="D3" s="1" t="s">
        <v>151</v>
      </c>
      <c r="E3" s="2"/>
      <c r="F3" s="2"/>
      <c r="G3" s="44"/>
    </row>
    <row r="4" spans="1:7" x14ac:dyDescent="0.25">
      <c r="A4" s="34"/>
      <c r="B4" s="2"/>
      <c r="C4" s="17" t="s">
        <v>9</v>
      </c>
      <c r="D4" s="1" t="s">
        <v>10</v>
      </c>
      <c r="E4" s="2"/>
      <c r="F4" s="2"/>
      <c r="G4" s="44"/>
    </row>
    <row r="5" spans="1:7" x14ac:dyDescent="0.25">
      <c r="A5" s="35">
        <v>1</v>
      </c>
      <c r="B5" s="2"/>
      <c r="C5" s="17" t="s">
        <v>11</v>
      </c>
      <c r="D5" s="1" t="s">
        <v>12</v>
      </c>
      <c r="E5" s="2"/>
      <c r="F5" s="2"/>
      <c r="G5" s="44"/>
    </row>
    <row r="6" spans="1:7" ht="38.25" x14ac:dyDescent="0.25">
      <c r="A6" s="36" t="s">
        <v>13</v>
      </c>
      <c r="B6" s="4" t="s">
        <v>14</v>
      </c>
      <c r="C6" s="18" t="s">
        <v>15</v>
      </c>
      <c r="D6" s="4" t="s">
        <v>16</v>
      </c>
      <c r="E6" s="5" t="s">
        <v>17</v>
      </c>
      <c r="F6" s="5">
        <f>1.175-0.68</f>
        <v>0.495</v>
      </c>
      <c r="G6" s="45">
        <v>1</v>
      </c>
    </row>
    <row r="7" spans="1:7" ht="25.5" x14ac:dyDescent="0.25">
      <c r="A7" s="36" t="s">
        <v>18</v>
      </c>
      <c r="B7" s="4" t="s">
        <v>19</v>
      </c>
      <c r="C7" s="18" t="s">
        <v>20</v>
      </c>
      <c r="D7" s="4" t="s">
        <v>21</v>
      </c>
      <c r="E7" s="5" t="s">
        <v>22</v>
      </c>
      <c r="F7" s="5">
        <v>8</v>
      </c>
      <c r="G7" s="45">
        <v>1</v>
      </c>
    </row>
    <row r="8" spans="1:7" ht="25.5" x14ac:dyDescent="0.25">
      <c r="A8" s="36" t="s">
        <v>23</v>
      </c>
      <c r="B8" s="4" t="s">
        <v>19</v>
      </c>
      <c r="C8" s="18" t="s">
        <v>24</v>
      </c>
      <c r="D8" s="6" t="s">
        <v>25</v>
      </c>
      <c r="E8" s="5" t="s">
        <v>22</v>
      </c>
      <c r="F8" s="5">
        <v>15</v>
      </c>
      <c r="G8" s="45">
        <v>1</v>
      </c>
    </row>
    <row r="9" spans="1:7" ht="25.5" x14ac:dyDescent="0.25">
      <c r="A9" s="36" t="s">
        <v>26</v>
      </c>
      <c r="B9" s="4" t="s">
        <v>27</v>
      </c>
      <c r="C9" s="18" t="s">
        <v>28</v>
      </c>
      <c r="D9" s="4" t="s">
        <v>29</v>
      </c>
      <c r="E9" s="5" t="s">
        <v>30</v>
      </c>
      <c r="F9" s="5">
        <v>0.15</v>
      </c>
      <c r="G9" s="45">
        <v>1</v>
      </c>
    </row>
    <row r="10" spans="1:7" ht="25.5" x14ac:dyDescent="0.25">
      <c r="A10" s="36" t="s">
        <v>222</v>
      </c>
      <c r="B10" s="4" t="s">
        <v>31</v>
      </c>
      <c r="C10" s="18" t="s">
        <v>32</v>
      </c>
      <c r="D10" s="4" t="s">
        <v>33</v>
      </c>
      <c r="E10" s="5" t="s">
        <v>34</v>
      </c>
      <c r="F10" s="5">
        <v>550</v>
      </c>
      <c r="G10" s="45">
        <v>1</v>
      </c>
    </row>
    <row r="11" spans="1:7" ht="63.75" x14ac:dyDescent="0.25">
      <c r="A11" s="36" t="s">
        <v>35</v>
      </c>
      <c r="B11" s="4" t="s">
        <v>36</v>
      </c>
      <c r="C11" s="18" t="s">
        <v>37</v>
      </c>
      <c r="D11" s="4" t="s">
        <v>38</v>
      </c>
      <c r="E11" s="5" t="s">
        <v>39</v>
      </c>
      <c r="F11" s="5">
        <v>67</v>
      </c>
      <c r="G11" s="45">
        <v>1</v>
      </c>
    </row>
    <row r="12" spans="1:7" ht="38.25" customHeight="1" x14ac:dyDescent="0.25">
      <c r="A12" s="36" t="s">
        <v>40</v>
      </c>
      <c r="B12" s="4" t="s">
        <v>41</v>
      </c>
      <c r="C12" s="18" t="s">
        <v>42</v>
      </c>
      <c r="D12" s="4" t="s">
        <v>43</v>
      </c>
      <c r="E12" s="5" t="s">
        <v>22</v>
      </c>
      <c r="F12" s="5">
        <v>15</v>
      </c>
      <c r="G12" s="45">
        <v>1</v>
      </c>
    </row>
    <row r="13" spans="1:7" ht="68.25" customHeight="1" x14ac:dyDescent="0.25">
      <c r="A13" s="36" t="s">
        <v>157</v>
      </c>
      <c r="B13" s="4" t="s">
        <v>36</v>
      </c>
      <c r="C13" s="18" t="s">
        <v>37</v>
      </c>
      <c r="D13" s="4" t="s">
        <v>234</v>
      </c>
      <c r="E13" s="5" t="s">
        <v>39</v>
      </c>
      <c r="F13" s="5">
        <v>15</v>
      </c>
      <c r="G13" s="45">
        <v>1</v>
      </c>
    </row>
    <row r="14" spans="1:7" ht="38.25" x14ac:dyDescent="0.25">
      <c r="A14" s="36" t="s">
        <v>158</v>
      </c>
      <c r="B14" s="4" t="s">
        <v>41</v>
      </c>
      <c r="C14" s="18" t="s">
        <v>42</v>
      </c>
      <c r="D14" s="4" t="s">
        <v>233</v>
      </c>
      <c r="E14" s="5" t="s">
        <v>232</v>
      </c>
      <c r="F14" s="5">
        <v>1</v>
      </c>
      <c r="G14" s="45">
        <v>1</v>
      </c>
    </row>
    <row r="15" spans="1:7" ht="55.5" customHeight="1" x14ac:dyDescent="0.25">
      <c r="A15" s="36" t="s">
        <v>159</v>
      </c>
      <c r="B15" s="4" t="s">
        <v>45</v>
      </c>
      <c r="C15" s="18" t="s">
        <v>46</v>
      </c>
      <c r="D15" s="4" t="s">
        <v>47</v>
      </c>
      <c r="E15" s="5" t="s">
        <v>22</v>
      </c>
      <c r="F15" s="5">
        <v>10</v>
      </c>
      <c r="G15" s="45">
        <v>1</v>
      </c>
    </row>
    <row r="16" spans="1:7" ht="53.25" customHeight="1" x14ac:dyDescent="0.25">
      <c r="A16" s="36" t="s">
        <v>160</v>
      </c>
      <c r="B16" s="4" t="s">
        <v>48</v>
      </c>
      <c r="C16" s="18" t="s">
        <v>49</v>
      </c>
      <c r="D16" s="4" t="s">
        <v>50</v>
      </c>
      <c r="E16" s="5" t="s">
        <v>22</v>
      </c>
      <c r="F16" s="5">
        <v>16</v>
      </c>
      <c r="G16" s="45">
        <v>1</v>
      </c>
    </row>
    <row r="17" spans="1:10" ht="51" x14ac:dyDescent="0.25">
      <c r="A17" s="36" t="s">
        <v>44</v>
      </c>
      <c r="B17" s="4" t="s">
        <v>51</v>
      </c>
      <c r="C17" s="18" t="s">
        <v>52</v>
      </c>
      <c r="D17" s="4" t="s">
        <v>168</v>
      </c>
      <c r="E17" s="5" t="s">
        <v>39</v>
      </c>
      <c r="F17" s="5">
        <v>75</v>
      </c>
      <c r="G17" s="45">
        <v>1</v>
      </c>
    </row>
    <row r="18" spans="1:10" ht="51" x14ac:dyDescent="0.25">
      <c r="A18" s="36" t="s">
        <v>223</v>
      </c>
      <c r="B18" s="4" t="s">
        <v>51</v>
      </c>
      <c r="C18" s="18" t="s">
        <v>52</v>
      </c>
      <c r="D18" s="4" t="s">
        <v>53</v>
      </c>
      <c r="E18" s="5" t="s">
        <v>39</v>
      </c>
      <c r="F18" s="5">
        <v>295</v>
      </c>
      <c r="G18" s="45">
        <v>1</v>
      </c>
    </row>
    <row r="19" spans="1:10" ht="51" x14ac:dyDescent="0.25">
      <c r="A19" s="36" t="s">
        <v>238</v>
      </c>
      <c r="B19" s="4" t="s">
        <v>54</v>
      </c>
      <c r="C19" s="18" t="s">
        <v>55</v>
      </c>
      <c r="D19" s="4" t="s">
        <v>56</v>
      </c>
      <c r="E19" s="5" t="s">
        <v>39</v>
      </c>
      <c r="F19" s="11">
        <v>90</v>
      </c>
      <c r="G19" s="46">
        <v>1</v>
      </c>
    </row>
    <row r="20" spans="1:10" ht="15" customHeight="1" x14ac:dyDescent="0.25">
      <c r="A20" s="24" t="s">
        <v>57</v>
      </c>
      <c r="B20" s="2"/>
      <c r="C20" s="17" t="s">
        <v>11</v>
      </c>
      <c r="D20" s="1" t="s">
        <v>58</v>
      </c>
      <c r="E20" s="2"/>
      <c r="F20" s="2"/>
      <c r="G20" s="44"/>
    </row>
    <row r="21" spans="1:10" ht="38.25" x14ac:dyDescent="0.25">
      <c r="A21" s="36" t="s">
        <v>59</v>
      </c>
      <c r="B21" s="4" t="s">
        <v>60</v>
      </c>
      <c r="C21" s="18" t="s">
        <v>61</v>
      </c>
      <c r="D21" s="4" t="s">
        <v>62</v>
      </c>
      <c r="E21" s="5" t="s">
        <v>63</v>
      </c>
      <c r="F21" s="5">
        <v>26.07</v>
      </c>
      <c r="G21" s="45">
        <v>1</v>
      </c>
    </row>
    <row r="22" spans="1:10" ht="38.25" x14ac:dyDescent="0.25">
      <c r="A22" s="36" t="s">
        <v>64</v>
      </c>
      <c r="B22" s="4" t="s">
        <v>60</v>
      </c>
      <c r="C22" s="18" t="s">
        <v>122</v>
      </c>
      <c r="D22" s="4" t="s">
        <v>174</v>
      </c>
      <c r="E22" s="5" t="s">
        <v>63</v>
      </c>
      <c r="F22" s="5">
        <v>0</v>
      </c>
      <c r="G22" s="45">
        <v>1</v>
      </c>
    </row>
    <row r="23" spans="1:10" ht="63.75" x14ac:dyDescent="0.25">
      <c r="A23" s="36" t="s">
        <v>67</v>
      </c>
      <c r="B23" s="4" t="s">
        <v>60</v>
      </c>
      <c r="C23" s="18" t="s">
        <v>65</v>
      </c>
      <c r="D23" s="4" t="s">
        <v>66</v>
      </c>
      <c r="E23" s="5" t="s">
        <v>63</v>
      </c>
      <c r="F23" s="5">
        <f>F21+F22</f>
        <v>26.07</v>
      </c>
      <c r="G23" s="45">
        <v>1</v>
      </c>
    </row>
    <row r="24" spans="1:10" ht="25.5" x14ac:dyDescent="0.25">
      <c r="A24" s="36" t="s">
        <v>221</v>
      </c>
      <c r="B24" s="4" t="s">
        <v>60</v>
      </c>
      <c r="C24" s="18" t="s">
        <v>68</v>
      </c>
      <c r="D24" s="4" t="s">
        <v>69</v>
      </c>
      <c r="E24" s="5" t="s">
        <v>39</v>
      </c>
      <c r="F24" s="5">
        <v>510</v>
      </c>
      <c r="G24" s="45">
        <v>1</v>
      </c>
    </row>
    <row r="25" spans="1:10" x14ac:dyDescent="0.25">
      <c r="A25" s="24" t="s">
        <v>70</v>
      </c>
      <c r="B25" s="2"/>
      <c r="C25" s="17" t="s">
        <v>11</v>
      </c>
      <c r="D25" s="1" t="s">
        <v>71</v>
      </c>
      <c r="E25" s="2"/>
      <c r="F25" s="2"/>
      <c r="G25" s="44"/>
    </row>
    <row r="26" spans="1:10" ht="51" x14ac:dyDescent="0.25">
      <c r="A26" s="36" t="s">
        <v>72</v>
      </c>
      <c r="B26" s="4" t="s">
        <v>60</v>
      </c>
      <c r="C26" s="18" t="s">
        <v>73</v>
      </c>
      <c r="D26" s="4" t="s">
        <v>74</v>
      </c>
      <c r="E26" s="5" t="s">
        <v>34</v>
      </c>
      <c r="F26" s="5">
        <v>800</v>
      </c>
      <c r="G26" s="45">
        <v>1</v>
      </c>
    </row>
    <row r="27" spans="1:10" ht="38.25" x14ac:dyDescent="0.25">
      <c r="A27" s="36" t="s">
        <v>75</v>
      </c>
      <c r="B27" s="4" t="s">
        <v>76</v>
      </c>
      <c r="C27" s="18" t="s">
        <v>77</v>
      </c>
      <c r="D27" s="4" t="s">
        <v>229</v>
      </c>
      <c r="E27" s="5" t="s">
        <v>34</v>
      </c>
      <c r="F27" s="8">
        <v>250</v>
      </c>
      <c r="G27" s="45">
        <v>1</v>
      </c>
    </row>
    <row r="28" spans="1:10" ht="51" x14ac:dyDescent="0.25">
      <c r="A28" s="36" t="s">
        <v>78</v>
      </c>
      <c r="B28" s="4" t="s">
        <v>79</v>
      </c>
      <c r="C28" s="18" t="s">
        <v>80</v>
      </c>
      <c r="D28" s="9" t="s">
        <v>148</v>
      </c>
      <c r="E28" s="5" t="s">
        <v>63</v>
      </c>
      <c r="F28" s="5">
        <v>125</v>
      </c>
      <c r="G28" s="45">
        <v>1</v>
      </c>
    </row>
    <row r="29" spans="1:10" ht="38.25" x14ac:dyDescent="0.25">
      <c r="A29" s="36" t="s">
        <v>81</v>
      </c>
      <c r="B29" s="4" t="s">
        <v>76</v>
      </c>
      <c r="C29" s="18" t="s">
        <v>82</v>
      </c>
      <c r="D29" s="4" t="s">
        <v>83</v>
      </c>
      <c r="E29" s="5" t="s">
        <v>63</v>
      </c>
      <c r="F29" s="5">
        <v>125</v>
      </c>
      <c r="G29" s="45">
        <v>1</v>
      </c>
    </row>
    <row r="30" spans="1:10" ht="51" x14ac:dyDescent="0.25">
      <c r="A30" s="36" t="s">
        <v>220</v>
      </c>
      <c r="B30" s="4" t="s">
        <v>84</v>
      </c>
      <c r="C30" s="18" t="s">
        <v>86</v>
      </c>
      <c r="D30" s="4" t="s">
        <v>175</v>
      </c>
      <c r="E30" s="5" t="s">
        <v>34</v>
      </c>
      <c r="F30" s="8">
        <v>250</v>
      </c>
      <c r="G30" s="45">
        <v>1</v>
      </c>
    </row>
    <row r="31" spans="1:10" ht="38.25" x14ac:dyDescent="0.25">
      <c r="A31" s="36" t="s">
        <v>85</v>
      </c>
      <c r="B31" s="4" t="s">
        <v>87</v>
      </c>
      <c r="C31" s="18" t="s">
        <v>88</v>
      </c>
      <c r="D31" s="4" t="s">
        <v>236</v>
      </c>
      <c r="E31" s="5" t="s">
        <v>89</v>
      </c>
      <c r="F31" s="5">
        <v>43.75</v>
      </c>
      <c r="G31" s="45">
        <v>1</v>
      </c>
      <c r="I31" s="15"/>
      <c r="J31" s="15"/>
    </row>
    <row r="32" spans="1:10" x14ac:dyDescent="0.25">
      <c r="A32" s="35">
        <v>2</v>
      </c>
      <c r="B32" s="2"/>
      <c r="C32" s="17" t="s">
        <v>11</v>
      </c>
      <c r="D32" s="1" t="s">
        <v>152</v>
      </c>
      <c r="E32" s="2"/>
      <c r="F32" s="2"/>
      <c r="G32" s="44"/>
    </row>
    <row r="33" spans="1:10" x14ac:dyDescent="0.25">
      <c r="A33" s="37" t="s">
        <v>167</v>
      </c>
      <c r="B33" s="2"/>
      <c r="C33" s="17" t="s">
        <v>11</v>
      </c>
      <c r="D33" s="1" t="s">
        <v>183</v>
      </c>
      <c r="E33" s="2"/>
      <c r="F33" s="2"/>
      <c r="G33" s="44"/>
    </row>
    <row r="34" spans="1:10" ht="45.75" customHeight="1" x14ac:dyDescent="0.25">
      <c r="A34" s="36" t="s">
        <v>218</v>
      </c>
      <c r="B34" s="4" t="s">
        <v>87</v>
      </c>
      <c r="C34" s="18" t="s">
        <v>88</v>
      </c>
      <c r="D34" s="4" t="s">
        <v>184</v>
      </c>
      <c r="E34" s="5" t="s">
        <v>89</v>
      </c>
      <c r="F34" s="5">
        <v>125</v>
      </c>
      <c r="G34" s="45">
        <v>1</v>
      </c>
    </row>
    <row r="35" spans="1:10" ht="25.5" x14ac:dyDescent="0.25">
      <c r="A35" s="36" t="s">
        <v>219</v>
      </c>
      <c r="B35" s="4" t="s">
        <v>87</v>
      </c>
      <c r="C35" s="18" t="s">
        <v>90</v>
      </c>
      <c r="D35" s="4" t="s">
        <v>166</v>
      </c>
      <c r="E35" s="5" t="s">
        <v>34</v>
      </c>
      <c r="F35" s="8">
        <v>3265</v>
      </c>
      <c r="G35" s="45">
        <v>1</v>
      </c>
    </row>
    <row r="36" spans="1:10" ht="38.25" x14ac:dyDescent="0.25">
      <c r="A36" s="36" t="s">
        <v>239</v>
      </c>
      <c r="B36" s="4" t="s">
        <v>87</v>
      </c>
      <c r="C36" s="18" t="s">
        <v>91</v>
      </c>
      <c r="D36" s="4" t="s">
        <v>231</v>
      </c>
      <c r="E36" s="5" t="s">
        <v>34</v>
      </c>
      <c r="F36" s="8">
        <v>3191</v>
      </c>
      <c r="G36" s="45">
        <v>1</v>
      </c>
    </row>
    <row r="37" spans="1:10" ht="25.5" x14ac:dyDescent="0.25">
      <c r="A37" s="36" t="s">
        <v>240</v>
      </c>
      <c r="B37" s="4" t="s">
        <v>87</v>
      </c>
      <c r="C37" s="18" t="s">
        <v>92</v>
      </c>
      <c r="D37" s="4" t="s">
        <v>93</v>
      </c>
      <c r="E37" s="5" t="s">
        <v>34</v>
      </c>
      <c r="F37" s="8">
        <v>3191</v>
      </c>
      <c r="G37" s="45">
        <v>1</v>
      </c>
    </row>
    <row r="38" spans="1:10" ht="25.5" x14ac:dyDescent="0.25">
      <c r="A38" s="36" t="s">
        <v>241</v>
      </c>
      <c r="B38" s="4" t="s">
        <v>87</v>
      </c>
      <c r="C38" s="18" t="s">
        <v>90</v>
      </c>
      <c r="D38" s="4" t="s">
        <v>94</v>
      </c>
      <c r="E38" s="5" t="s">
        <v>34</v>
      </c>
      <c r="F38" s="8">
        <f>3156+35</f>
        <v>3191</v>
      </c>
      <c r="G38" s="45">
        <v>1</v>
      </c>
    </row>
    <row r="39" spans="1:10" ht="38.25" x14ac:dyDescent="0.25">
      <c r="A39" s="36" t="s">
        <v>242</v>
      </c>
      <c r="B39" s="4" t="s">
        <v>95</v>
      </c>
      <c r="C39" s="18" t="s">
        <v>96</v>
      </c>
      <c r="D39" s="4" t="s">
        <v>97</v>
      </c>
      <c r="E39" s="5" t="s">
        <v>34</v>
      </c>
      <c r="F39" s="8">
        <v>3156</v>
      </c>
      <c r="G39" s="45">
        <v>1</v>
      </c>
    </row>
    <row r="40" spans="1:10" x14ac:dyDescent="0.25">
      <c r="A40" s="37" t="s">
        <v>185</v>
      </c>
      <c r="B40" s="2"/>
      <c r="C40" s="17" t="s">
        <v>11</v>
      </c>
      <c r="D40" s="1" t="s">
        <v>237</v>
      </c>
      <c r="E40" s="2"/>
      <c r="F40" s="2"/>
      <c r="G40" s="44"/>
    </row>
    <row r="41" spans="1:10" ht="25.5" x14ac:dyDescent="0.25">
      <c r="A41" s="36" t="s">
        <v>216</v>
      </c>
      <c r="B41" s="4" t="s">
        <v>87</v>
      </c>
      <c r="C41" s="18" t="s">
        <v>90</v>
      </c>
      <c r="D41" s="4" t="s">
        <v>154</v>
      </c>
      <c r="E41" s="5" t="s">
        <v>34</v>
      </c>
      <c r="F41" s="5">
        <v>176</v>
      </c>
      <c r="G41" s="45">
        <v>1</v>
      </c>
    </row>
    <row r="42" spans="1:10" ht="38.25" x14ac:dyDescent="0.25">
      <c r="A42" s="36" t="s">
        <v>217</v>
      </c>
      <c r="B42" s="4" t="s">
        <v>95</v>
      </c>
      <c r="C42" s="18" t="s">
        <v>96</v>
      </c>
      <c r="D42" s="4" t="s">
        <v>155</v>
      </c>
      <c r="E42" s="5" t="s">
        <v>34</v>
      </c>
      <c r="F42" s="5">
        <v>176</v>
      </c>
      <c r="G42" s="45">
        <v>1</v>
      </c>
      <c r="I42" s="15"/>
      <c r="J42" s="15"/>
    </row>
    <row r="43" spans="1:10" x14ac:dyDescent="0.25">
      <c r="A43" s="35">
        <v>3</v>
      </c>
      <c r="B43" s="2"/>
      <c r="C43" s="17" t="s">
        <v>11</v>
      </c>
      <c r="D43" s="1" t="s">
        <v>99</v>
      </c>
      <c r="E43" s="2"/>
      <c r="F43" s="2"/>
      <c r="G43" s="44"/>
    </row>
    <row r="44" spans="1:10" ht="63.75" x14ac:dyDescent="0.25">
      <c r="A44" s="36" t="s">
        <v>204</v>
      </c>
      <c r="B44" s="4" t="s">
        <v>79</v>
      </c>
      <c r="C44" s="18" t="s">
        <v>100</v>
      </c>
      <c r="D44" s="4" t="s">
        <v>101</v>
      </c>
      <c r="E44" s="5" t="s">
        <v>63</v>
      </c>
      <c r="F44" s="5">
        <f>0.15*1112</f>
        <v>166.79999999999998</v>
      </c>
      <c r="G44" s="45">
        <v>1</v>
      </c>
    </row>
    <row r="45" spans="1:10" ht="38.25" x14ac:dyDescent="0.25">
      <c r="A45" s="36" t="s">
        <v>205</v>
      </c>
      <c r="B45" s="4" t="s">
        <v>76</v>
      </c>
      <c r="C45" s="18" t="s">
        <v>82</v>
      </c>
      <c r="D45" s="9" t="s">
        <v>149</v>
      </c>
      <c r="E45" s="5" t="s">
        <v>63</v>
      </c>
      <c r="F45" s="8">
        <v>520</v>
      </c>
      <c r="G45" s="45">
        <v>1</v>
      </c>
    </row>
    <row r="46" spans="1:10" ht="76.5" x14ac:dyDescent="0.25">
      <c r="A46" s="36" t="s">
        <v>206</v>
      </c>
      <c r="B46" s="4" t="s">
        <v>225</v>
      </c>
      <c r="C46" s="18" t="s">
        <v>100</v>
      </c>
      <c r="D46" s="9" t="s">
        <v>224</v>
      </c>
      <c r="E46" s="5" t="s">
        <v>63</v>
      </c>
      <c r="F46" s="8">
        <v>400</v>
      </c>
      <c r="G46" s="45">
        <v>1</v>
      </c>
    </row>
    <row r="47" spans="1:10" ht="63.75" x14ac:dyDescent="0.25">
      <c r="A47" s="36" t="s">
        <v>207</v>
      </c>
      <c r="B47" s="4" t="s">
        <v>79</v>
      </c>
      <c r="C47" s="18" t="s">
        <v>102</v>
      </c>
      <c r="D47" s="4" t="s">
        <v>103</v>
      </c>
      <c r="E47" s="5" t="s">
        <v>63</v>
      </c>
      <c r="F47" s="5">
        <v>136</v>
      </c>
      <c r="G47" s="45">
        <v>1</v>
      </c>
    </row>
    <row r="48" spans="1:10" ht="38.25" x14ac:dyDescent="0.25">
      <c r="A48" s="36" t="s">
        <v>208</v>
      </c>
      <c r="B48" s="4" t="s">
        <v>104</v>
      </c>
      <c r="C48" s="18" t="s">
        <v>105</v>
      </c>
      <c r="D48" s="4" t="s">
        <v>150</v>
      </c>
      <c r="E48" s="5" t="s">
        <v>39</v>
      </c>
      <c r="F48" s="8">
        <v>502</v>
      </c>
      <c r="G48" s="45">
        <v>1</v>
      </c>
    </row>
    <row r="49" spans="1:9" ht="41.25" customHeight="1" x14ac:dyDescent="0.25">
      <c r="A49" s="36" t="s">
        <v>209</v>
      </c>
      <c r="B49" s="4" t="s">
        <v>106</v>
      </c>
      <c r="C49" s="18" t="s">
        <v>107</v>
      </c>
      <c r="D49" s="4" t="s">
        <v>108</v>
      </c>
      <c r="E49" s="5" t="s">
        <v>39</v>
      </c>
      <c r="F49" s="5">
        <v>585</v>
      </c>
      <c r="G49" s="45">
        <v>1</v>
      </c>
    </row>
    <row r="50" spans="1:9" ht="32.25" customHeight="1" x14ac:dyDescent="0.25">
      <c r="A50" s="36" t="s">
        <v>210</v>
      </c>
      <c r="B50" s="4" t="s">
        <v>84</v>
      </c>
      <c r="C50" s="18" t="s">
        <v>98</v>
      </c>
      <c r="D50" s="4" t="s">
        <v>109</v>
      </c>
      <c r="E50" s="5" t="s">
        <v>34</v>
      </c>
      <c r="F50" s="8">
        <v>740</v>
      </c>
      <c r="G50" s="45">
        <v>1</v>
      </c>
    </row>
    <row r="51" spans="1:9" ht="30" customHeight="1" x14ac:dyDescent="0.25">
      <c r="A51" s="36" t="s">
        <v>211</v>
      </c>
      <c r="B51" s="4" t="s">
        <v>84</v>
      </c>
      <c r="C51" s="18" t="s">
        <v>86</v>
      </c>
      <c r="D51" s="4" t="s">
        <v>165</v>
      </c>
      <c r="E51" s="5" t="s">
        <v>34</v>
      </c>
      <c r="F51" s="5">
        <v>290</v>
      </c>
      <c r="G51" s="45">
        <v>1</v>
      </c>
    </row>
    <row r="52" spans="1:9" ht="25.5" x14ac:dyDescent="0.25">
      <c r="A52" s="36" t="s">
        <v>212</v>
      </c>
      <c r="B52" s="4" t="s">
        <v>84</v>
      </c>
      <c r="C52" s="18" t="s">
        <v>98</v>
      </c>
      <c r="D52" s="4" t="s">
        <v>164</v>
      </c>
      <c r="E52" s="5" t="s">
        <v>34</v>
      </c>
      <c r="F52" s="5">
        <v>290</v>
      </c>
      <c r="G52" s="45">
        <v>1</v>
      </c>
    </row>
    <row r="53" spans="1:9" ht="38.25" x14ac:dyDescent="0.25">
      <c r="A53" s="36" t="s">
        <v>213</v>
      </c>
      <c r="B53" s="4" t="s">
        <v>110</v>
      </c>
      <c r="C53" s="18" t="s">
        <v>111</v>
      </c>
      <c r="D53" s="4" t="s">
        <v>162</v>
      </c>
      <c r="E53" s="5" t="s">
        <v>34</v>
      </c>
      <c r="F53" s="13">
        <v>740</v>
      </c>
      <c r="G53" s="45">
        <v>1</v>
      </c>
    </row>
    <row r="54" spans="1:9" ht="38.25" x14ac:dyDescent="0.25">
      <c r="A54" s="36" t="s">
        <v>214</v>
      </c>
      <c r="B54" s="4" t="s">
        <v>110</v>
      </c>
      <c r="C54" s="18" t="s">
        <v>112</v>
      </c>
      <c r="D54" s="4" t="s">
        <v>163</v>
      </c>
      <c r="E54" s="5" t="s">
        <v>34</v>
      </c>
      <c r="F54" s="5">
        <v>290</v>
      </c>
      <c r="G54" s="45">
        <v>1</v>
      </c>
    </row>
    <row r="55" spans="1:9" ht="25.5" x14ac:dyDescent="0.25">
      <c r="A55" s="36" t="s">
        <v>215</v>
      </c>
      <c r="B55" s="4" t="s">
        <v>113</v>
      </c>
      <c r="C55" s="18" t="s">
        <v>114</v>
      </c>
      <c r="D55" s="4" t="s">
        <v>156</v>
      </c>
      <c r="E55" s="5" t="s">
        <v>39</v>
      </c>
      <c r="F55" s="5">
        <v>148</v>
      </c>
      <c r="G55" s="45">
        <v>1</v>
      </c>
    </row>
    <row r="56" spans="1:9" ht="49.5" customHeight="1" x14ac:dyDescent="0.25">
      <c r="A56" s="36" t="s">
        <v>226</v>
      </c>
      <c r="B56" s="4" t="s">
        <v>113</v>
      </c>
      <c r="C56" s="18" t="s">
        <v>114</v>
      </c>
      <c r="D56" s="4" t="s">
        <v>230</v>
      </c>
      <c r="E56" s="5" t="s">
        <v>39</v>
      </c>
      <c r="F56" s="5">
        <v>52</v>
      </c>
      <c r="G56" s="45">
        <v>1</v>
      </c>
      <c r="I56" s="15"/>
    </row>
    <row r="57" spans="1:9" x14ac:dyDescent="0.25">
      <c r="A57" s="35">
        <v>4</v>
      </c>
      <c r="B57" s="2"/>
      <c r="C57" s="17" t="s">
        <v>11</v>
      </c>
      <c r="D57" s="1" t="s">
        <v>115</v>
      </c>
      <c r="E57" s="2"/>
      <c r="F57" s="2"/>
      <c r="G57" s="44"/>
    </row>
    <row r="58" spans="1:9" ht="25.5" x14ac:dyDescent="0.25">
      <c r="A58" s="36" t="s">
        <v>192</v>
      </c>
      <c r="B58" s="4" t="s">
        <v>79</v>
      </c>
      <c r="C58" s="18" t="s">
        <v>116</v>
      </c>
      <c r="D58" s="4" t="s">
        <v>117</v>
      </c>
      <c r="E58" s="5" t="s">
        <v>39</v>
      </c>
      <c r="F58" s="5">
        <v>467</v>
      </c>
      <c r="G58" s="45">
        <v>1</v>
      </c>
    </row>
    <row r="59" spans="1:9" ht="38.25" x14ac:dyDescent="0.25">
      <c r="A59" s="36" t="s">
        <v>193</v>
      </c>
      <c r="B59" s="4" t="s">
        <v>118</v>
      </c>
      <c r="C59" s="18" t="s">
        <v>119</v>
      </c>
      <c r="D59" s="4" t="s">
        <v>120</v>
      </c>
      <c r="E59" s="5" t="s">
        <v>34</v>
      </c>
      <c r="F59" s="5">
        <v>125</v>
      </c>
      <c r="G59" s="45">
        <v>1</v>
      </c>
    </row>
    <row r="60" spans="1:9" ht="25.5" x14ac:dyDescent="0.25">
      <c r="A60" s="36" t="s">
        <v>194</v>
      </c>
      <c r="B60" s="4" t="s">
        <v>118</v>
      </c>
      <c r="C60" s="19" t="s">
        <v>182</v>
      </c>
      <c r="D60" s="10" t="s">
        <v>121</v>
      </c>
      <c r="E60" s="11" t="s">
        <v>39</v>
      </c>
      <c r="F60" s="11">
        <v>60</v>
      </c>
      <c r="G60" s="46">
        <v>1</v>
      </c>
    </row>
    <row r="61" spans="1:9" ht="42" customHeight="1" x14ac:dyDescent="0.25">
      <c r="A61" s="36" t="s">
        <v>195</v>
      </c>
      <c r="B61" s="7"/>
      <c r="C61" s="20" t="s">
        <v>122</v>
      </c>
      <c r="D61" s="10" t="s">
        <v>235</v>
      </c>
      <c r="E61" s="11" t="s">
        <v>39</v>
      </c>
      <c r="F61" s="11">
        <v>8.5</v>
      </c>
      <c r="G61" s="46">
        <v>1</v>
      </c>
    </row>
    <row r="62" spans="1:9" ht="51" x14ac:dyDescent="0.25">
      <c r="A62" s="36" t="s">
        <v>196</v>
      </c>
      <c r="B62" s="4" t="s">
        <v>84</v>
      </c>
      <c r="C62" s="18" t="s">
        <v>123</v>
      </c>
      <c r="D62" s="4" t="s">
        <v>124</v>
      </c>
      <c r="E62" s="5" t="s">
        <v>63</v>
      </c>
      <c r="F62" s="5">
        <v>48.6</v>
      </c>
      <c r="G62" s="45">
        <v>1</v>
      </c>
    </row>
    <row r="63" spans="1:9" ht="38.25" x14ac:dyDescent="0.25">
      <c r="A63" s="36" t="s">
        <v>197</v>
      </c>
      <c r="B63" s="4" t="s">
        <v>87</v>
      </c>
      <c r="C63" s="18" t="s">
        <v>90</v>
      </c>
      <c r="D63" s="4" t="s">
        <v>125</v>
      </c>
      <c r="E63" s="5" t="s">
        <v>34</v>
      </c>
      <c r="F63" s="5">
        <v>485</v>
      </c>
      <c r="G63" s="45">
        <v>1</v>
      </c>
    </row>
    <row r="64" spans="1:9" ht="51" x14ac:dyDescent="0.25">
      <c r="A64" s="36" t="s">
        <v>198</v>
      </c>
      <c r="B64" s="4" t="s">
        <v>84</v>
      </c>
      <c r="C64" s="18" t="s">
        <v>123</v>
      </c>
      <c r="D64" s="4" t="s">
        <v>126</v>
      </c>
      <c r="E64" s="5" t="s">
        <v>63</v>
      </c>
      <c r="F64" s="5">
        <f>0.15*122+16</f>
        <v>34.299999999999997</v>
      </c>
      <c r="G64" s="45">
        <v>1</v>
      </c>
    </row>
    <row r="65" spans="1:9" ht="63.75" x14ac:dyDescent="0.25">
      <c r="A65" s="36" t="s">
        <v>199</v>
      </c>
      <c r="B65" s="4" t="s">
        <v>110</v>
      </c>
      <c r="C65" s="18" t="s">
        <v>127</v>
      </c>
      <c r="D65" s="4" t="s">
        <v>128</v>
      </c>
      <c r="E65" s="5" t="s">
        <v>34</v>
      </c>
      <c r="F65" s="5">
        <v>33</v>
      </c>
      <c r="G65" s="45">
        <v>1</v>
      </c>
    </row>
    <row r="66" spans="1:9" ht="25.5" x14ac:dyDescent="0.25">
      <c r="A66" s="36" t="s">
        <v>200</v>
      </c>
      <c r="B66" s="4" t="s">
        <v>118</v>
      </c>
      <c r="C66" s="18" t="s">
        <v>129</v>
      </c>
      <c r="D66" s="4" t="s">
        <v>130</v>
      </c>
      <c r="E66" s="5" t="s">
        <v>34</v>
      </c>
      <c r="F66" s="13">
        <v>502</v>
      </c>
      <c r="G66" s="45">
        <v>1</v>
      </c>
    </row>
    <row r="67" spans="1:9" ht="25.5" x14ac:dyDescent="0.25">
      <c r="A67" s="36" t="s">
        <v>201</v>
      </c>
      <c r="B67" s="4" t="s">
        <v>131</v>
      </c>
      <c r="C67" s="18" t="s">
        <v>132</v>
      </c>
      <c r="D67" s="4" t="s">
        <v>133</v>
      </c>
      <c r="E67" s="5" t="s">
        <v>39</v>
      </c>
      <c r="F67" s="5">
        <v>72</v>
      </c>
      <c r="G67" s="45">
        <v>1</v>
      </c>
    </row>
    <row r="68" spans="1:9" ht="55.5" customHeight="1" x14ac:dyDescent="0.25">
      <c r="A68" s="36" t="s">
        <v>202</v>
      </c>
      <c r="B68" s="4" t="s">
        <v>176</v>
      </c>
      <c r="C68" s="18" t="s">
        <v>181</v>
      </c>
      <c r="D68" s="4" t="s">
        <v>180</v>
      </c>
      <c r="E68" s="5" t="s">
        <v>177</v>
      </c>
      <c r="F68" s="5">
        <v>1</v>
      </c>
      <c r="G68" s="45">
        <v>1</v>
      </c>
    </row>
    <row r="69" spans="1:9" ht="29.25" customHeight="1" x14ac:dyDescent="0.25">
      <c r="A69" s="36" t="s">
        <v>203</v>
      </c>
      <c r="B69" s="4" t="s">
        <v>176</v>
      </c>
      <c r="C69" s="18" t="s">
        <v>179</v>
      </c>
      <c r="D69" s="4" t="s">
        <v>178</v>
      </c>
      <c r="E69" s="5" t="s">
        <v>22</v>
      </c>
      <c r="F69" s="5">
        <v>1</v>
      </c>
      <c r="G69" s="45">
        <v>1</v>
      </c>
    </row>
    <row r="70" spans="1:9" x14ac:dyDescent="0.25">
      <c r="A70" s="35">
        <v>5</v>
      </c>
      <c r="B70" s="2"/>
      <c r="C70" s="17" t="s">
        <v>11</v>
      </c>
      <c r="D70" s="1" t="s">
        <v>153</v>
      </c>
      <c r="E70" s="2"/>
      <c r="F70" s="2"/>
      <c r="G70" s="44"/>
    </row>
    <row r="71" spans="1:9" ht="63" customHeight="1" x14ac:dyDescent="0.25">
      <c r="A71" s="36" t="s">
        <v>186</v>
      </c>
      <c r="B71" s="4" t="s">
        <v>134</v>
      </c>
      <c r="C71" s="18" t="s">
        <v>135</v>
      </c>
      <c r="D71" s="4" t="s">
        <v>173</v>
      </c>
      <c r="E71" s="5" t="s">
        <v>34</v>
      </c>
      <c r="F71" s="5">
        <v>156</v>
      </c>
      <c r="G71" s="45">
        <v>1</v>
      </c>
    </row>
    <row r="72" spans="1:9" ht="25.5" x14ac:dyDescent="0.25">
      <c r="A72" s="36" t="s">
        <v>161</v>
      </c>
      <c r="B72" s="4" t="s">
        <v>136</v>
      </c>
      <c r="C72" s="18" t="s">
        <v>137</v>
      </c>
      <c r="D72" s="4" t="s">
        <v>172</v>
      </c>
      <c r="E72" s="5" t="s">
        <v>22</v>
      </c>
      <c r="F72" s="5">
        <v>5</v>
      </c>
      <c r="G72" s="45">
        <v>1</v>
      </c>
    </row>
    <row r="73" spans="1:9" ht="25.5" x14ac:dyDescent="0.25">
      <c r="A73" s="36" t="s">
        <v>187</v>
      </c>
      <c r="B73" s="4" t="s">
        <v>136</v>
      </c>
      <c r="C73" s="18" t="s">
        <v>137</v>
      </c>
      <c r="D73" s="4" t="s">
        <v>171</v>
      </c>
      <c r="E73" s="5" t="s">
        <v>22</v>
      </c>
      <c r="F73" s="5">
        <v>4</v>
      </c>
      <c r="G73" s="45">
        <v>1</v>
      </c>
    </row>
    <row r="74" spans="1:9" ht="25.5" customHeight="1" x14ac:dyDescent="0.25">
      <c r="A74" s="36" t="s">
        <v>188</v>
      </c>
      <c r="B74" s="4" t="s">
        <v>136</v>
      </c>
      <c r="C74" s="18" t="s">
        <v>137</v>
      </c>
      <c r="D74" s="4" t="s">
        <v>170</v>
      </c>
      <c r="E74" s="5" t="s">
        <v>22</v>
      </c>
      <c r="F74" s="5">
        <v>1</v>
      </c>
      <c r="G74" s="45">
        <v>1</v>
      </c>
    </row>
    <row r="75" spans="1:9" ht="25.5" x14ac:dyDescent="0.25">
      <c r="A75" s="36" t="s">
        <v>189</v>
      </c>
      <c r="B75" s="4" t="s">
        <v>136</v>
      </c>
      <c r="C75" s="18" t="s">
        <v>137</v>
      </c>
      <c r="D75" s="4" t="s">
        <v>169</v>
      </c>
      <c r="E75" s="5" t="s">
        <v>22</v>
      </c>
      <c r="F75" s="5">
        <v>1</v>
      </c>
      <c r="G75" s="45">
        <v>1</v>
      </c>
    </row>
    <row r="76" spans="1:9" ht="24" customHeight="1" x14ac:dyDescent="0.25">
      <c r="A76" s="36" t="s">
        <v>190</v>
      </c>
      <c r="B76" s="4" t="s">
        <v>136</v>
      </c>
      <c r="C76" s="18" t="s">
        <v>138</v>
      </c>
      <c r="D76" s="4" t="s">
        <v>139</v>
      </c>
      <c r="E76" s="5" t="s">
        <v>22</v>
      </c>
      <c r="F76" s="5">
        <v>14</v>
      </c>
      <c r="G76" s="45">
        <v>1</v>
      </c>
    </row>
    <row r="77" spans="1:9" ht="15.75" thickBot="1" x14ac:dyDescent="0.3">
      <c r="A77" s="36" t="s">
        <v>191</v>
      </c>
      <c r="B77" s="38"/>
      <c r="C77" s="43" t="s">
        <v>122</v>
      </c>
      <c r="D77" s="38" t="s">
        <v>140</v>
      </c>
      <c r="E77" s="28" t="s">
        <v>22</v>
      </c>
      <c r="F77" s="28">
        <v>2</v>
      </c>
      <c r="G77" s="47">
        <v>1</v>
      </c>
      <c r="I77" s="15"/>
    </row>
    <row r="78" spans="1:9" ht="35.25" customHeight="1" x14ac:dyDescent="0.25">
      <c r="A78" s="49" t="s">
        <v>141</v>
      </c>
      <c r="B78" s="50"/>
      <c r="C78" s="50"/>
      <c r="D78" s="50"/>
      <c r="E78" s="50"/>
      <c r="F78" s="50"/>
      <c r="G78" s="51"/>
    </row>
    <row r="79" spans="1:9" ht="32.25" customHeight="1" x14ac:dyDescent="0.25">
      <c r="A79" s="52" t="s">
        <v>143</v>
      </c>
      <c r="B79" s="53"/>
      <c r="C79" s="53"/>
      <c r="D79" s="53"/>
      <c r="E79" s="53"/>
      <c r="F79" s="53"/>
      <c r="G79" s="54"/>
    </row>
    <row r="80" spans="1:9" x14ac:dyDescent="0.25">
      <c r="A80" s="52" t="s">
        <v>145</v>
      </c>
      <c r="B80" s="53"/>
      <c r="C80" s="53"/>
      <c r="D80" s="53"/>
      <c r="E80" s="53"/>
      <c r="F80" s="53"/>
      <c r="G80" s="54"/>
    </row>
    <row r="81" spans="1:7" ht="36" customHeight="1" thickBot="1" x14ac:dyDescent="0.3">
      <c r="A81" s="55"/>
      <c r="B81" s="56"/>
      <c r="C81" s="56"/>
      <c r="D81" s="56"/>
      <c r="E81" s="56"/>
      <c r="F81" s="56"/>
      <c r="G81" s="57"/>
    </row>
  </sheetData>
  <mergeCells count="4">
    <mergeCell ref="A1:G1"/>
    <mergeCell ref="A78:G78"/>
    <mergeCell ref="A79:G79"/>
    <mergeCell ref="A80:G81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84" fitToHeight="0" orientation="portrait" r:id="rId1"/>
  <rowBreaks count="3" manualBreakCount="3">
    <brk id="23" max="6" man="1"/>
    <brk id="47" max="6" man="1"/>
    <brk id="6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86"/>
  <sheetViews>
    <sheetView tabSelected="1" view="pageBreakPreview" zoomScaleNormal="100" zoomScaleSheetLayoutView="100" workbookViewId="0">
      <selection activeCell="D39" sqref="D39"/>
    </sheetView>
  </sheetViews>
  <sheetFormatPr defaultRowHeight="15" x14ac:dyDescent="0.25"/>
  <cols>
    <col min="2" max="2" width="12.28515625" customWidth="1"/>
    <col min="3" max="3" width="13.7109375" customWidth="1"/>
    <col min="4" max="4" width="42.42578125" customWidth="1"/>
    <col min="7" max="7" width="7" customWidth="1"/>
    <col min="8" max="8" width="12" customWidth="1"/>
    <col min="9" max="9" width="14" customWidth="1"/>
    <col min="11" max="12" width="11.85546875" bestFit="1" customWidth="1"/>
  </cols>
  <sheetData>
    <row r="1" spans="1:9" ht="15.75" thickBot="1" x14ac:dyDescent="0.3">
      <c r="A1" s="48" t="s">
        <v>227</v>
      </c>
      <c r="B1" s="48"/>
      <c r="C1" s="48"/>
      <c r="D1" s="48"/>
      <c r="E1" s="48"/>
      <c r="F1" s="48"/>
      <c r="G1" s="48"/>
      <c r="H1" s="48"/>
      <c r="I1" s="48"/>
    </row>
    <row r="2" spans="1:9" ht="25.5" x14ac:dyDescent="0.25">
      <c r="A2" s="31" t="s">
        <v>0</v>
      </c>
      <c r="B2" s="32" t="s">
        <v>1</v>
      </c>
      <c r="C2" s="42" t="s">
        <v>2</v>
      </c>
      <c r="D2" s="32" t="s">
        <v>3</v>
      </c>
      <c r="E2" s="21" t="s">
        <v>4</v>
      </c>
      <c r="F2" s="21" t="s">
        <v>5</v>
      </c>
      <c r="G2" s="21" t="s">
        <v>6</v>
      </c>
      <c r="H2" s="22" t="s">
        <v>7</v>
      </c>
      <c r="I2" s="23" t="s">
        <v>147</v>
      </c>
    </row>
    <row r="3" spans="1:9" ht="38.25" x14ac:dyDescent="0.25">
      <c r="A3" s="34"/>
      <c r="B3" s="2"/>
      <c r="C3" s="17" t="s">
        <v>8</v>
      </c>
      <c r="D3" s="1" t="s">
        <v>151</v>
      </c>
      <c r="E3" s="2"/>
      <c r="F3" s="2"/>
      <c r="G3" s="2"/>
      <c r="H3" s="3"/>
      <c r="I3" s="25"/>
    </row>
    <row r="4" spans="1:9" x14ac:dyDescent="0.25">
      <c r="A4" s="34"/>
      <c r="B4" s="2"/>
      <c r="C4" s="17" t="s">
        <v>9</v>
      </c>
      <c r="D4" s="1" t="s">
        <v>10</v>
      </c>
      <c r="E4" s="2"/>
      <c r="F4" s="2"/>
      <c r="G4" s="2"/>
      <c r="H4" s="3"/>
      <c r="I4" s="25"/>
    </row>
    <row r="5" spans="1:9" x14ac:dyDescent="0.25">
      <c r="A5" s="35">
        <v>1</v>
      </c>
      <c r="B5" s="2"/>
      <c r="C5" s="17" t="s">
        <v>11</v>
      </c>
      <c r="D5" s="1" t="s">
        <v>12</v>
      </c>
      <c r="E5" s="2"/>
      <c r="F5" s="2"/>
      <c r="G5" s="2"/>
      <c r="H5" s="3"/>
      <c r="I5" s="25"/>
    </row>
    <row r="6" spans="1:9" ht="38.25" x14ac:dyDescent="0.25">
      <c r="A6" s="36" t="s">
        <v>13</v>
      </c>
      <c r="B6" s="4" t="s">
        <v>14</v>
      </c>
      <c r="C6" s="18" t="s">
        <v>15</v>
      </c>
      <c r="D6" s="4" t="s">
        <v>16</v>
      </c>
      <c r="E6" s="5" t="s">
        <v>17</v>
      </c>
      <c r="F6" s="5">
        <f>1.175-0.68</f>
        <v>0.495</v>
      </c>
      <c r="G6" s="5">
        <v>1</v>
      </c>
      <c r="H6" s="14"/>
      <c r="I6" s="26"/>
    </row>
    <row r="7" spans="1:9" ht="25.5" x14ac:dyDescent="0.25">
      <c r="A7" s="36" t="s">
        <v>18</v>
      </c>
      <c r="B7" s="4" t="s">
        <v>19</v>
      </c>
      <c r="C7" s="18" t="s">
        <v>20</v>
      </c>
      <c r="D7" s="4" t="s">
        <v>21</v>
      </c>
      <c r="E7" s="5" t="s">
        <v>22</v>
      </c>
      <c r="F7" s="5">
        <v>8</v>
      </c>
      <c r="G7" s="5">
        <v>1</v>
      </c>
      <c r="H7" s="14"/>
      <c r="I7" s="26"/>
    </row>
    <row r="8" spans="1:9" ht="25.5" x14ac:dyDescent="0.25">
      <c r="A8" s="36" t="s">
        <v>23</v>
      </c>
      <c r="B8" s="4" t="s">
        <v>19</v>
      </c>
      <c r="C8" s="18" t="s">
        <v>24</v>
      </c>
      <c r="D8" s="6" t="s">
        <v>25</v>
      </c>
      <c r="E8" s="5" t="s">
        <v>22</v>
      </c>
      <c r="F8" s="5">
        <v>15</v>
      </c>
      <c r="G8" s="5">
        <v>1</v>
      </c>
      <c r="H8" s="14"/>
      <c r="I8" s="26"/>
    </row>
    <row r="9" spans="1:9" ht="25.5" x14ac:dyDescent="0.25">
      <c r="A9" s="36" t="s">
        <v>26</v>
      </c>
      <c r="B9" s="4" t="s">
        <v>27</v>
      </c>
      <c r="C9" s="18" t="s">
        <v>28</v>
      </c>
      <c r="D9" s="4" t="s">
        <v>29</v>
      </c>
      <c r="E9" s="5" t="s">
        <v>30</v>
      </c>
      <c r="F9" s="5">
        <v>0.15</v>
      </c>
      <c r="G9" s="5">
        <v>1</v>
      </c>
      <c r="H9" s="14"/>
      <c r="I9" s="26"/>
    </row>
    <row r="10" spans="1:9" ht="25.5" x14ac:dyDescent="0.25">
      <c r="A10" s="36" t="s">
        <v>222</v>
      </c>
      <c r="B10" s="4" t="s">
        <v>31</v>
      </c>
      <c r="C10" s="18" t="s">
        <v>32</v>
      </c>
      <c r="D10" s="4" t="s">
        <v>33</v>
      </c>
      <c r="E10" s="5" t="s">
        <v>34</v>
      </c>
      <c r="F10" s="5">
        <v>550</v>
      </c>
      <c r="G10" s="5">
        <v>1</v>
      </c>
      <c r="H10" s="14"/>
      <c r="I10" s="26"/>
    </row>
    <row r="11" spans="1:9" ht="63.75" x14ac:dyDescent="0.25">
      <c r="A11" s="36" t="s">
        <v>35</v>
      </c>
      <c r="B11" s="4" t="s">
        <v>36</v>
      </c>
      <c r="C11" s="18" t="s">
        <v>37</v>
      </c>
      <c r="D11" s="4" t="s">
        <v>38</v>
      </c>
      <c r="E11" s="5" t="s">
        <v>39</v>
      </c>
      <c r="F11" s="5">
        <v>67</v>
      </c>
      <c r="G11" s="5">
        <v>1</v>
      </c>
      <c r="H11" s="14"/>
      <c r="I11" s="26"/>
    </row>
    <row r="12" spans="1:9" ht="38.25" customHeight="1" x14ac:dyDescent="0.25">
      <c r="A12" s="36" t="s">
        <v>40</v>
      </c>
      <c r="B12" s="4" t="s">
        <v>41</v>
      </c>
      <c r="C12" s="18" t="s">
        <v>42</v>
      </c>
      <c r="D12" s="4" t="s">
        <v>43</v>
      </c>
      <c r="E12" s="5" t="s">
        <v>22</v>
      </c>
      <c r="F12" s="5">
        <v>15</v>
      </c>
      <c r="G12" s="5">
        <v>1</v>
      </c>
      <c r="H12" s="14"/>
      <c r="I12" s="26"/>
    </row>
    <row r="13" spans="1:9" ht="68.25" customHeight="1" x14ac:dyDescent="0.25">
      <c r="A13" s="36" t="s">
        <v>157</v>
      </c>
      <c r="B13" s="4" t="s">
        <v>36</v>
      </c>
      <c r="C13" s="18" t="s">
        <v>37</v>
      </c>
      <c r="D13" s="4" t="s">
        <v>234</v>
      </c>
      <c r="E13" s="5" t="s">
        <v>39</v>
      </c>
      <c r="F13" s="5">
        <v>15</v>
      </c>
      <c r="G13" s="5">
        <v>1</v>
      </c>
      <c r="H13" s="14"/>
      <c r="I13" s="26"/>
    </row>
    <row r="14" spans="1:9" ht="38.25" x14ac:dyDescent="0.25">
      <c r="A14" s="36" t="s">
        <v>158</v>
      </c>
      <c r="B14" s="4" t="s">
        <v>41</v>
      </c>
      <c r="C14" s="18" t="s">
        <v>42</v>
      </c>
      <c r="D14" s="4" t="s">
        <v>233</v>
      </c>
      <c r="E14" s="5" t="s">
        <v>232</v>
      </c>
      <c r="F14" s="5">
        <v>1</v>
      </c>
      <c r="G14" s="5">
        <v>1</v>
      </c>
      <c r="H14" s="14"/>
      <c r="I14" s="26"/>
    </row>
    <row r="15" spans="1:9" ht="55.5" customHeight="1" x14ac:dyDescent="0.25">
      <c r="A15" s="36" t="s">
        <v>159</v>
      </c>
      <c r="B15" s="4" t="s">
        <v>45</v>
      </c>
      <c r="C15" s="18" t="s">
        <v>46</v>
      </c>
      <c r="D15" s="4" t="s">
        <v>47</v>
      </c>
      <c r="E15" s="5" t="s">
        <v>22</v>
      </c>
      <c r="F15" s="5">
        <v>10</v>
      </c>
      <c r="G15" s="5">
        <v>1</v>
      </c>
      <c r="H15" s="14"/>
      <c r="I15" s="26"/>
    </row>
    <row r="16" spans="1:9" ht="53.25" customHeight="1" x14ac:dyDescent="0.25">
      <c r="A16" s="36" t="s">
        <v>160</v>
      </c>
      <c r="B16" s="4" t="s">
        <v>48</v>
      </c>
      <c r="C16" s="18" t="s">
        <v>49</v>
      </c>
      <c r="D16" s="4" t="s">
        <v>50</v>
      </c>
      <c r="E16" s="5" t="s">
        <v>22</v>
      </c>
      <c r="F16" s="5">
        <v>16</v>
      </c>
      <c r="G16" s="5">
        <v>1</v>
      </c>
      <c r="H16" s="14"/>
      <c r="I16" s="26"/>
    </row>
    <row r="17" spans="1:12" ht="51" x14ac:dyDescent="0.25">
      <c r="A17" s="36" t="s">
        <v>44</v>
      </c>
      <c r="B17" s="4" t="s">
        <v>51</v>
      </c>
      <c r="C17" s="18" t="s">
        <v>52</v>
      </c>
      <c r="D17" s="4" t="s">
        <v>168</v>
      </c>
      <c r="E17" s="5" t="s">
        <v>39</v>
      </c>
      <c r="F17" s="5">
        <v>75</v>
      </c>
      <c r="G17" s="5">
        <v>1</v>
      </c>
      <c r="H17" s="14"/>
      <c r="I17" s="26"/>
    </row>
    <row r="18" spans="1:12" ht="51" x14ac:dyDescent="0.25">
      <c r="A18" s="36" t="s">
        <v>223</v>
      </c>
      <c r="B18" s="4" t="s">
        <v>51</v>
      </c>
      <c r="C18" s="18" t="s">
        <v>52</v>
      </c>
      <c r="D18" s="4" t="s">
        <v>53</v>
      </c>
      <c r="E18" s="5" t="s">
        <v>39</v>
      </c>
      <c r="F18" s="5">
        <v>295</v>
      </c>
      <c r="G18" s="5">
        <v>1</v>
      </c>
      <c r="H18" s="14"/>
      <c r="I18" s="26"/>
    </row>
    <row r="19" spans="1:12" ht="51" x14ac:dyDescent="0.25">
      <c r="A19" s="36" t="s">
        <v>238</v>
      </c>
      <c r="B19" s="4" t="s">
        <v>54</v>
      </c>
      <c r="C19" s="18" t="s">
        <v>55</v>
      </c>
      <c r="D19" s="4" t="s">
        <v>56</v>
      </c>
      <c r="E19" s="5" t="s">
        <v>39</v>
      </c>
      <c r="F19" s="11">
        <v>90</v>
      </c>
      <c r="G19" s="11">
        <v>1</v>
      </c>
      <c r="H19" s="12"/>
      <c r="I19" s="27"/>
    </row>
    <row r="20" spans="1:12" ht="15" customHeight="1" x14ac:dyDescent="0.25">
      <c r="A20" s="24" t="s">
        <v>57</v>
      </c>
      <c r="B20" s="2"/>
      <c r="C20" s="17" t="s">
        <v>11</v>
      </c>
      <c r="D20" s="1" t="s">
        <v>58</v>
      </c>
      <c r="E20" s="2"/>
      <c r="F20" s="2"/>
      <c r="G20" s="2"/>
      <c r="H20" s="3"/>
      <c r="I20" s="25"/>
    </row>
    <row r="21" spans="1:12" ht="38.25" x14ac:dyDescent="0.25">
      <c r="A21" s="36" t="s">
        <v>59</v>
      </c>
      <c r="B21" s="4" t="s">
        <v>60</v>
      </c>
      <c r="C21" s="18" t="s">
        <v>61</v>
      </c>
      <c r="D21" s="4" t="s">
        <v>62</v>
      </c>
      <c r="E21" s="5" t="s">
        <v>63</v>
      </c>
      <c r="F21" s="5">
        <v>26.07</v>
      </c>
      <c r="G21" s="5">
        <v>1</v>
      </c>
      <c r="H21" s="14"/>
      <c r="I21" s="26"/>
    </row>
    <row r="22" spans="1:12" ht="38.25" x14ac:dyDescent="0.25">
      <c r="A22" s="36" t="s">
        <v>64</v>
      </c>
      <c r="B22" s="4" t="s">
        <v>60</v>
      </c>
      <c r="C22" s="18" t="s">
        <v>122</v>
      </c>
      <c r="D22" s="4" t="s">
        <v>174</v>
      </c>
      <c r="E22" s="5" t="s">
        <v>63</v>
      </c>
      <c r="F22" s="5">
        <v>0</v>
      </c>
      <c r="G22" s="5">
        <v>1</v>
      </c>
      <c r="H22" s="14"/>
      <c r="I22" s="26"/>
    </row>
    <row r="23" spans="1:12" ht="63.75" x14ac:dyDescent="0.25">
      <c r="A23" s="36" t="s">
        <v>67</v>
      </c>
      <c r="B23" s="4" t="s">
        <v>60</v>
      </c>
      <c r="C23" s="18" t="s">
        <v>65</v>
      </c>
      <c r="D23" s="4" t="s">
        <v>66</v>
      </c>
      <c r="E23" s="5" t="s">
        <v>63</v>
      </c>
      <c r="F23" s="5">
        <f>F21+F22</f>
        <v>26.07</v>
      </c>
      <c r="G23" s="5">
        <v>1</v>
      </c>
      <c r="H23" s="14"/>
      <c r="I23" s="26"/>
    </row>
    <row r="24" spans="1:12" ht="25.5" x14ac:dyDescent="0.25">
      <c r="A24" s="36" t="s">
        <v>221</v>
      </c>
      <c r="B24" s="4" t="s">
        <v>60</v>
      </c>
      <c r="C24" s="18" t="s">
        <v>68</v>
      </c>
      <c r="D24" s="4" t="s">
        <v>69</v>
      </c>
      <c r="E24" s="5" t="s">
        <v>39</v>
      </c>
      <c r="F24" s="5">
        <v>510</v>
      </c>
      <c r="G24" s="5">
        <v>1</v>
      </c>
      <c r="H24" s="14"/>
      <c r="I24" s="26"/>
    </row>
    <row r="25" spans="1:12" x14ac:dyDescent="0.25">
      <c r="A25" s="24" t="s">
        <v>70</v>
      </c>
      <c r="B25" s="2"/>
      <c r="C25" s="17" t="s">
        <v>11</v>
      </c>
      <c r="D25" s="1" t="s">
        <v>71</v>
      </c>
      <c r="E25" s="2"/>
      <c r="F25" s="2"/>
      <c r="G25" s="2"/>
      <c r="H25" s="3"/>
      <c r="I25" s="25"/>
    </row>
    <row r="26" spans="1:12" ht="51" x14ac:dyDescent="0.25">
      <c r="A26" s="36" t="s">
        <v>72</v>
      </c>
      <c r="B26" s="4" t="s">
        <v>60</v>
      </c>
      <c r="C26" s="18" t="s">
        <v>73</v>
      </c>
      <c r="D26" s="4" t="s">
        <v>74</v>
      </c>
      <c r="E26" s="5" t="s">
        <v>34</v>
      </c>
      <c r="F26" s="5">
        <v>800</v>
      </c>
      <c r="G26" s="5">
        <v>1</v>
      </c>
      <c r="H26" s="14"/>
      <c r="I26" s="26"/>
    </row>
    <row r="27" spans="1:12" ht="38.25" x14ac:dyDescent="0.25">
      <c r="A27" s="36" t="s">
        <v>75</v>
      </c>
      <c r="B27" s="4" t="s">
        <v>76</v>
      </c>
      <c r="C27" s="18" t="s">
        <v>77</v>
      </c>
      <c r="D27" s="4" t="s">
        <v>229</v>
      </c>
      <c r="E27" s="5" t="s">
        <v>34</v>
      </c>
      <c r="F27" s="8">
        <v>250</v>
      </c>
      <c r="G27" s="5">
        <v>1</v>
      </c>
      <c r="H27" s="14"/>
      <c r="I27" s="26"/>
    </row>
    <row r="28" spans="1:12" ht="51" x14ac:dyDescent="0.25">
      <c r="A28" s="36" t="s">
        <v>78</v>
      </c>
      <c r="B28" s="4" t="s">
        <v>79</v>
      </c>
      <c r="C28" s="18" t="s">
        <v>80</v>
      </c>
      <c r="D28" s="9" t="s">
        <v>148</v>
      </c>
      <c r="E28" s="5" t="s">
        <v>63</v>
      </c>
      <c r="F28" s="5">
        <v>125</v>
      </c>
      <c r="G28" s="5">
        <v>1</v>
      </c>
      <c r="H28" s="14"/>
      <c r="I28" s="26"/>
    </row>
    <row r="29" spans="1:12" ht="38.25" x14ac:dyDescent="0.25">
      <c r="A29" s="36" t="s">
        <v>81</v>
      </c>
      <c r="B29" s="4" t="s">
        <v>76</v>
      </c>
      <c r="C29" s="18" t="s">
        <v>82</v>
      </c>
      <c r="D29" s="4" t="s">
        <v>83</v>
      </c>
      <c r="E29" s="5" t="s">
        <v>63</v>
      </c>
      <c r="F29" s="5">
        <v>125</v>
      </c>
      <c r="G29" s="5">
        <v>1</v>
      </c>
      <c r="H29" s="14"/>
      <c r="I29" s="26"/>
    </row>
    <row r="30" spans="1:12" ht="51" x14ac:dyDescent="0.25">
      <c r="A30" s="36" t="s">
        <v>220</v>
      </c>
      <c r="B30" s="4" t="s">
        <v>84</v>
      </c>
      <c r="C30" s="18" t="s">
        <v>86</v>
      </c>
      <c r="D30" s="4" t="s">
        <v>175</v>
      </c>
      <c r="E30" s="5" t="s">
        <v>34</v>
      </c>
      <c r="F30" s="8">
        <v>250</v>
      </c>
      <c r="G30" s="5">
        <v>1</v>
      </c>
      <c r="H30" s="14"/>
      <c r="I30" s="26"/>
    </row>
    <row r="31" spans="1:12" ht="38.25" x14ac:dyDescent="0.25">
      <c r="A31" s="36" t="s">
        <v>85</v>
      </c>
      <c r="B31" s="4" t="s">
        <v>87</v>
      </c>
      <c r="C31" s="18" t="s">
        <v>88</v>
      </c>
      <c r="D31" s="4" t="s">
        <v>236</v>
      </c>
      <c r="E31" s="5" t="s">
        <v>89</v>
      </c>
      <c r="F31" s="5">
        <v>43.75</v>
      </c>
      <c r="G31" s="5">
        <v>1</v>
      </c>
      <c r="H31" s="14"/>
      <c r="I31" s="26"/>
      <c r="K31" s="15"/>
      <c r="L31" s="15"/>
    </row>
    <row r="32" spans="1:12" x14ac:dyDescent="0.25">
      <c r="A32" s="35">
        <v>2</v>
      </c>
      <c r="B32" s="2"/>
      <c r="C32" s="17" t="s">
        <v>11</v>
      </c>
      <c r="D32" s="1" t="s">
        <v>152</v>
      </c>
      <c r="E32" s="2"/>
      <c r="F32" s="2"/>
      <c r="G32" s="2"/>
      <c r="H32" s="3"/>
      <c r="I32" s="25"/>
    </row>
    <row r="33" spans="1:12" x14ac:dyDescent="0.25">
      <c r="A33" s="37" t="s">
        <v>167</v>
      </c>
      <c r="B33" s="2"/>
      <c r="C33" s="17" t="s">
        <v>11</v>
      </c>
      <c r="D33" s="1" t="s">
        <v>183</v>
      </c>
      <c r="E33" s="2"/>
      <c r="F33" s="2"/>
      <c r="G33" s="2"/>
      <c r="H33" s="3"/>
      <c r="I33" s="25"/>
    </row>
    <row r="34" spans="1:12" ht="45.75" customHeight="1" x14ac:dyDescent="0.25">
      <c r="A34" s="36" t="s">
        <v>218</v>
      </c>
      <c r="B34" s="4" t="s">
        <v>87</v>
      </c>
      <c r="C34" s="18" t="s">
        <v>88</v>
      </c>
      <c r="D34" s="4" t="s">
        <v>184</v>
      </c>
      <c r="E34" s="5" t="s">
        <v>89</v>
      </c>
      <c r="F34" s="5">
        <v>125</v>
      </c>
      <c r="G34" s="5">
        <v>1</v>
      </c>
      <c r="H34" s="14"/>
      <c r="I34" s="26"/>
    </row>
    <row r="35" spans="1:12" ht="25.5" x14ac:dyDescent="0.25">
      <c r="A35" s="36" t="s">
        <v>219</v>
      </c>
      <c r="B35" s="4" t="s">
        <v>87</v>
      </c>
      <c r="C35" s="18" t="s">
        <v>90</v>
      </c>
      <c r="D35" s="4" t="s">
        <v>166</v>
      </c>
      <c r="E35" s="5" t="s">
        <v>34</v>
      </c>
      <c r="F35" s="8">
        <v>3265</v>
      </c>
      <c r="G35" s="5">
        <v>1</v>
      </c>
      <c r="H35" s="14"/>
      <c r="I35" s="26"/>
    </row>
    <row r="36" spans="1:12" ht="38.25" x14ac:dyDescent="0.25">
      <c r="A36" s="36" t="s">
        <v>239</v>
      </c>
      <c r="B36" s="4" t="s">
        <v>87</v>
      </c>
      <c r="C36" s="18" t="s">
        <v>91</v>
      </c>
      <c r="D36" s="4" t="s">
        <v>231</v>
      </c>
      <c r="E36" s="5" t="s">
        <v>34</v>
      </c>
      <c r="F36" s="8">
        <v>3191</v>
      </c>
      <c r="G36" s="5">
        <v>1</v>
      </c>
      <c r="H36" s="14"/>
      <c r="I36" s="26"/>
    </row>
    <row r="37" spans="1:12" ht="25.5" x14ac:dyDescent="0.25">
      <c r="A37" s="36" t="s">
        <v>240</v>
      </c>
      <c r="B37" s="4" t="s">
        <v>87</v>
      </c>
      <c r="C37" s="18" t="s">
        <v>92</v>
      </c>
      <c r="D37" s="4" t="s">
        <v>93</v>
      </c>
      <c r="E37" s="5" t="s">
        <v>34</v>
      </c>
      <c r="F37" s="8">
        <v>3191</v>
      </c>
      <c r="G37" s="5">
        <v>1</v>
      </c>
      <c r="H37" s="14"/>
      <c r="I37" s="26"/>
    </row>
    <row r="38" spans="1:12" ht="25.5" x14ac:dyDescent="0.25">
      <c r="A38" s="36" t="s">
        <v>241</v>
      </c>
      <c r="B38" s="4" t="s">
        <v>87</v>
      </c>
      <c r="C38" s="18" t="s">
        <v>90</v>
      </c>
      <c r="D38" s="4" t="s">
        <v>94</v>
      </c>
      <c r="E38" s="5" t="s">
        <v>34</v>
      </c>
      <c r="F38" s="8">
        <f>3156+35</f>
        <v>3191</v>
      </c>
      <c r="G38" s="5">
        <v>1</v>
      </c>
      <c r="H38" s="14"/>
      <c r="I38" s="26"/>
    </row>
    <row r="39" spans="1:12" ht="38.25" x14ac:dyDescent="0.25">
      <c r="A39" s="36" t="s">
        <v>242</v>
      </c>
      <c r="B39" s="4" t="s">
        <v>95</v>
      </c>
      <c r="C39" s="18" t="s">
        <v>96</v>
      </c>
      <c r="D39" s="4" t="s">
        <v>97</v>
      </c>
      <c r="E39" s="5" t="s">
        <v>34</v>
      </c>
      <c r="F39" s="8">
        <v>3156</v>
      </c>
      <c r="G39" s="5">
        <v>1</v>
      </c>
      <c r="H39" s="14"/>
      <c r="I39" s="26"/>
    </row>
    <row r="40" spans="1:12" x14ac:dyDescent="0.25">
      <c r="A40" s="37" t="s">
        <v>185</v>
      </c>
      <c r="B40" s="2"/>
      <c r="C40" s="17" t="s">
        <v>11</v>
      </c>
      <c r="D40" s="1" t="s">
        <v>237</v>
      </c>
      <c r="E40" s="2"/>
      <c r="F40" s="2"/>
      <c r="G40" s="2"/>
      <c r="H40" s="3"/>
      <c r="I40" s="25"/>
    </row>
    <row r="41" spans="1:12" ht="25.5" x14ac:dyDescent="0.25">
      <c r="A41" s="36" t="s">
        <v>216</v>
      </c>
      <c r="B41" s="4" t="s">
        <v>87</v>
      </c>
      <c r="C41" s="18" t="s">
        <v>90</v>
      </c>
      <c r="D41" s="4" t="s">
        <v>154</v>
      </c>
      <c r="E41" s="5" t="s">
        <v>34</v>
      </c>
      <c r="F41" s="5">
        <v>176</v>
      </c>
      <c r="G41" s="5">
        <v>1</v>
      </c>
      <c r="H41" s="14"/>
      <c r="I41" s="26"/>
    </row>
    <row r="42" spans="1:12" ht="38.25" x14ac:dyDescent="0.25">
      <c r="A42" s="36" t="s">
        <v>217</v>
      </c>
      <c r="B42" s="4" t="s">
        <v>95</v>
      </c>
      <c r="C42" s="18" t="s">
        <v>96</v>
      </c>
      <c r="D42" s="4" t="s">
        <v>155</v>
      </c>
      <c r="E42" s="5" t="s">
        <v>34</v>
      </c>
      <c r="F42" s="5">
        <v>176</v>
      </c>
      <c r="G42" s="5">
        <v>1</v>
      </c>
      <c r="H42" s="14"/>
      <c r="I42" s="26"/>
      <c r="K42" s="15"/>
      <c r="L42" s="15"/>
    </row>
    <row r="43" spans="1:12" x14ac:dyDescent="0.25">
      <c r="A43" s="35">
        <v>3</v>
      </c>
      <c r="B43" s="2"/>
      <c r="C43" s="17" t="s">
        <v>11</v>
      </c>
      <c r="D43" s="1" t="s">
        <v>99</v>
      </c>
      <c r="E43" s="2"/>
      <c r="F43" s="2"/>
      <c r="G43" s="2"/>
      <c r="H43" s="3"/>
      <c r="I43" s="25"/>
    </row>
    <row r="44" spans="1:12" ht="63.75" x14ac:dyDescent="0.25">
      <c r="A44" s="36" t="s">
        <v>204</v>
      </c>
      <c r="B44" s="4" t="s">
        <v>79</v>
      </c>
      <c r="C44" s="18" t="s">
        <v>100</v>
      </c>
      <c r="D44" s="4" t="s">
        <v>101</v>
      </c>
      <c r="E44" s="5" t="s">
        <v>63</v>
      </c>
      <c r="F44" s="5">
        <f>0.15*1112</f>
        <v>166.79999999999998</v>
      </c>
      <c r="G44" s="5">
        <v>1</v>
      </c>
      <c r="H44" s="14"/>
      <c r="I44" s="26"/>
    </row>
    <row r="45" spans="1:12" ht="38.25" x14ac:dyDescent="0.25">
      <c r="A45" s="36" t="s">
        <v>205</v>
      </c>
      <c r="B45" s="4" t="s">
        <v>76</v>
      </c>
      <c r="C45" s="18" t="s">
        <v>82</v>
      </c>
      <c r="D45" s="9" t="s">
        <v>149</v>
      </c>
      <c r="E45" s="5" t="s">
        <v>63</v>
      </c>
      <c r="F45" s="8">
        <v>520</v>
      </c>
      <c r="G45" s="5">
        <v>1</v>
      </c>
      <c r="H45" s="14"/>
      <c r="I45" s="26"/>
    </row>
    <row r="46" spans="1:12" ht="76.5" x14ac:dyDescent="0.25">
      <c r="A46" s="36" t="s">
        <v>206</v>
      </c>
      <c r="B46" s="4" t="s">
        <v>225</v>
      </c>
      <c r="C46" s="18" t="s">
        <v>100</v>
      </c>
      <c r="D46" s="9" t="s">
        <v>224</v>
      </c>
      <c r="E46" s="5" t="s">
        <v>63</v>
      </c>
      <c r="F46" s="8">
        <v>400</v>
      </c>
      <c r="G46" s="5">
        <v>1</v>
      </c>
      <c r="H46" s="14"/>
      <c r="I46" s="26"/>
    </row>
    <row r="47" spans="1:12" ht="63.75" x14ac:dyDescent="0.25">
      <c r="A47" s="36" t="s">
        <v>207</v>
      </c>
      <c r="B47" s="4" t="s">
        <v>79</v>
      </c>
      <c r="C47" s="18" t="s">
        <v>102</v>
      </c>
      <c r="D47" s="4" t="s">
        <v>103</v>
      </c>
      <c r="E47" s="5" t="s">
        <v>63</v>
      </c>
      <c r="F47" s="5">
        <v>136</v>
      </c>
      <c r="G47" s="5">
        <v>1</v>
      </c>
      <c r="H47" s="14"/>
      <c r="I47" s="26"/>
    </row>
    <row r="48" spans="1:12" ht="38.25" x14ac:dyDescent="0.25">
      <c r="A48" s="36" t="s">
        <v>208</v>
      </c>
      <c r="B48" s="4" t="s">
        <v>104</v>
      </c>
      <c r="C48" s="18" t="s">
        <v>105</v>
      </c>
      <c r="D48" s="4" t="s">
        <v>150</v>
      </c>
      <c r="E48" s="5" t="s">
        <v>39</v>
      </c>
      <c r="F48" s="8">
        <v>502</v>
      </c>
      <c r="G48" s="5">
        <v>1</v>
      </c>
      <c r="H48" s="14"/>
      <c r="I48" s="26"/>
    </row>
    <row r="49" spans="1:11" ht="41.25" customHeight="1" x14ac:dyDescent="0.25">
      <c r="A49" s="36" t="s">
        <v>209</v>
      </c>
      <c r="B49" s="4" t="s">
        <v>106</v>
      </c>
      <c r="C49" s="18" t="s">
        <v>107</v>
      </c>
      <c r="D49" s="4" t="s">
        <v>108</v>
      </c>
      <c r="E49" s="5" t="s">
        <v>39</v>
      </c>
      <c r="F49" s="5">
        <v>585</v>
      </c>
      <c r="G49" s="5">
        <v>1</v>
      </c>
      <c r="H49" s="14"/>
      <c r="I49" s="26"/>
    </row>
    <row r="50" spans="1:11" ht="32.25" customHeight="1" x14ac:dyDescent="0.25">
      <c r="A50" s="36" t="s">
        <v>210</v>
      </c>
      <c r="B50" s="4" t="s">
        <v>84</v>
      </c>
      <c r="C50" s="18" t="s">
        <v>98</v>
      </c>
      <c r="D50" s="4" t="s">
        <v>109</v>
      </c>
      <c r="E50" s="5" t="s">
        <v>34</v>
      </c>
      <c r="F50" s="8">
        <v>740</v>
      </c>
      <c r="G50" s="5">
        <v>1</v>
      </c>
      <c r="H50" s="14"/>
      <c r="I50" s="26"/>
    </row>
    <row r="51" spans="1:11" ht="30" customHeight="1" x14ac:dyDescent="0.25">
      <c r="A51" s="36" t="s">
        <v>211</v>
      </c>
      <c r="B51" s="4" t="s">
        <v>84</v>
      </c>
      <c r="C51" s="18" t="s">
        <v>86</v>
      </c>
      <c r="D51" s="4" t="s">
        <v>165</v>
      </c>
      <c r="E51" s="5" t="s">
        <v>34</v>
      </c>
      <c r="F51" s="5">
        <v>290</v>
      </c>
      <c r="G51" s="5">
        <v>1</v>
      </c>
      <c r="H51" s="14"/>
      <c r="I51" s="26"/>
    </row>
    <row r="52" spans="1:11" ht="25.5" x14ac:dyDescent="0.25">
      <c r="A52" s="36" t="s">
        <v>212</v>
      </c>
      <c r="B52" s="4" t="s">
        <v>84</v>
      </c>
      <c r="C52" s="18" t="s">
        <v>98</v>
      </c>
      <c r="D52" s="4" t="s">
        <v>164</v>
      </c>
      <c r="E52" s="5" t="s">
        <v>34</v>
      </c>
      <c r="F52" s="5">
        <v>290</v>
      </c>
      <c r="G52" s="5">
        <v>1</v>
      </c>
      <c r="H52" s="14"/>
      <c r="I52" s="26"/>
    </row>
    <row r="53" spans="1:11" ht="38.25" x14ac:dyDescent="0.25">
      <c r="A53" s="36" t="s">
        <v>213</v>
      </c>
      <c r="B53" s="4" t="s">
        <v>110</v>
      </c>
      <c r="C53" s="18" t="s">
        <v>111</v>
      </c>
      <c r="D53" s="4" t="s">
        <v>162</v>
      </c>
      <c r="E53" s="5" t="s">
        <v>34</v>
      </c>
      <c r="F53" s="13">
        <v>740</v>
      </c>
      <c r="G53" s="5">
        <v>1</v>
      </c>
      <c r="H53" s="14"/>
      <c r="I53" s="26"/>
    </row>
    <row r="54" spans="1:11" ht="38.25" x14ac:dyDescent="0.25">
      <c r="A54" s="36" t="s">
        <v>214</v>
      </c>
      <c r="B54" s="4" t="s">
        <v>110</v>
      </c>
      <c r="C54" s="18" t="s">
        <v>112</v>
      </c>
      <c r="D54" s="4" t="s">
        <v>163</v>
      </c>
      <c r="E54" s="5" t="s">
        <v>34</v>
      </c>
      <c r="F54" s="5">
        <v>290</v>
      </c>
      <c r="G54" s="5">
        <v>1</v>
      </c>
      <c r="H54" s="14"/>
      <c r="I54" s="26"/>
    </row>
    <row r="55" spans="1:11" ht="25.5" x14ac:dyDescent="0.25">
      <c r="A55" s="36" t="s">
        <v>215</v>
      </c>
      <c r="B55" s="4" t="s">
        <v>113</v>
      </c>
      <c r="C55" s="18" t="s">
        <v>114</v>
      </c>
      <c r="D55" s="4" t="s">
        <v>156</v>
      </c>
      <c r="E55" s="5" t="s">
        <v>39</v>
      </c>
      <c r="F55" s="5">
        <v>148</v>
      </c>
      <c r="G55" s="5">
        <v>1</v>
      </c>
      <c r="H55" s="14"/>
      <c r="I55" s="26"/>
    </row>
    <row r="56" spans="1:11" ht="49.5" customHeight="1" x14ac:dyDescent="0.25">
      <c r="A56" s="36" t="s">
        <v>226</v>
      </c>
      <c r="B56" s="4" t="s">
        <v>113</v>
      </c>
      <c r="C56" s="18" t="s">
        <v>114</v>
      </c>
      <c r="D56" s="4" t="s">
        <v>230</v>
      </c>
      <c r="E56" s="5" t="s">
        <v>39</v>
      </c>
      <c r="F56" s="5">
        <v>52</v>
      </c>
      <c r="G56" s="5">
        <v>1</v>
      </c>
      <c r="H56" s="14"/>
      <c r="I56" s="26"/>
      <c r="K56" s="15"/>
    </row>
    <row r="57" spans="1:11" x14ac:dyDescent="0.25">
      <c r="A57" s="35">
        <v>4</v>
      </c>
      <c r="B57" s="2"/>
      <c r="C57" s="17" t="s">
        <v>11</v>
      </c>
      <c r="D57" s="1" t="s">
        <v>115</v>
      </c>
      <c r="E57" s="2"/>
      <c r="F57" s="2"/>
      <c r="G57" s="2"/>
      <c r="H57" s="3"/>
      <c r="I57" s="25"/>
    </row>
    <row r="58" spans="1:11" ht="25.5" x14ac:dyDescent="0.25">
      <c r="A58" s="36" t="s">
        <v>192</v>
      </c>
      <c r="B58" s="4" t="s">
        <v>79</v>
      </c>
      <c r="C58" s="18" t="s">
        <v>116</v>
      </c>
      <c r="D58" s="4" t="s">
        <v>117</v>
      </c>
      <c r="E58" s="5" t="s">
        <v>39</v>
      </c>
      <c r="F58" s="5">
        <v>467</v>
      </c>
      <c r="G58" s="5">
        <v>1</v>
      </c>
      <c r="H58" s="14"/>
      <c r="I58" s="26"/>
    </row>
    <row r="59" spans="1:11" ht="38.25" x14ac:dyDescent="0.25">
      <c r="A59" s="36" t="s">
        <v>193</v>
      </c>
      <c r="B59" s="4" t="s">
        <v>118</v>
      </c>
      <c r="C59" s="18" t="s">
        <v>119</v>
      </c>
      <c r="D59" s="4" t="s">
        <v>120</v>
      </c>
      <c r="E59" s="5" t="s">
        <v>34</v>
      </c>
      <c r="F59" s="5">
        <v>125</v>
      </c>
      <c r="G59" s="5">
        <v>1</v>
      </c>
      <c r="H59" s="14"/>
      <c r="I59" s="26"/>
    </row>
    <row r="60" spans="1:11" ht="25.5" x14ac:dyDescent="0.25">
      <c r="A60" s="36" t="s">
        <v>194</v>
      </c>
      <c r="B60" s="4" t="s">
        <v>118</v>
      </c>
      <c r="C60" s="19" t="s">
        <v>182</v>
      </c>
      <c r="D60" s="10" t="s">
        <v>121</v>
      </c>
      <c r="E60" s="11" t="s">
        <v>39</v>
      </c>
      <c r="F60" s="11">
        <v>60</v>
      </c>
      <c r="G60" s="11">
        <v>1</v>
      </c>
      <c r="H60" s="12"/>
      <c r="I60" s="27"/>
    </row>
    <row r="61" spans="1:11" ht="42" customHeight="1" x14ac:dyDescent="0.25">
      <c r="A61" s="36" t="s">
        <v>195</v>
      </c>
      <c r="B61" s="7"/>
      <c r="C61" s="20" t="s">
        <v>122</v>
      </c>
      <c r="D61" s="10" t="s">
        <v>235</v>
      </c>
      <c r="E61" s="11" t="s">
        <v>39</v>
      </c>
      <c r="F61" s="11">
        <v>8.5</v>
      </c>
      <c r="G61" s="11">
        <v>1</v>
      </c>
      <c r="H61" s="12"/>
      <c r="I61" s="27"/>
    </row>
    <row r="62" spans="1:11" ht="51" x14ac:dyDescent="0.25">
      <c r="A62" s="36" t="s">
        <v>196</v>
      </c>
      <c r="B62" s="4" t="s">
        <v>84</v>
      </c>
      <c r="C62" s="18" t="s">
        <v>123</v>
      </c>
      <c r="D62" s="4" t="s">
        <v>124</v>
      </c>
      <c r="E62" s="5" t="s">
        <v>63</v>
      </c>
      <c r="F62" s="5">
        <v>48.6</v>
      </c>
      <c r="G62" s="5">
        <v>1</v>
      </c>
      <c r="H62" s="14"/>
      <c r="I62" s="26"/>
    </row>
    <row r="63" spans="1:11" ht="38.25" x14ac:dyDescent="0.25">
      <c r="A63" s="36" t="s">
        <v>197</v>
      </c>
      <c r="B63" s="4" t="s">
        <v>87</v>
      </c>
      <c r="C63" s="18" t="s">
        <v>90</v>
      </c>
      <c r="D63" s="4" t="s">
        <v>125</v>
      </c>
      <c r="E63" s="5" t="s">
        <v>34</v>
      </c>
      <c r="F63" s="5">
        <v>485</v>
      </c>
      <c r="G63" s="5">
        <v>1</v>
      </c>
      <c r="H63" s="14"/>
      <c r="I63" s="26"/>
    </row>
    <row r="64" spans="1:11" ht="51" x14ac:dyDescent="0.25">
      <c r="A64" s="36" t="s">
        <v>198</v>
      </c>
      <c r="B64" s="4" t="s">
        <v>84</v>
      </c>
      <c r="C64" s="18" t="s">
        <v>123</v>
      </c>
      <c r="D64" s="4" t="s">
        <v>126</v>
      </c>
      <c r="E64" s="5" t="s">
        <v>63</v>
      </c>
      <c r="F64" s="5">
        <f>0.15*122+16</f>
        <v>34.299999999999997</v>
      </c>
      <c r="G64" s="5">
        <v>1</v>
      </c>
      <c r="H64" s="14"/>
      <c r="I64" s="26"/>
    </row>
    <row r="65" spans="1:11" ht="63.75" x14ac:dyDescent="0.25">
      <c r="A65" s="36" t="s">
        <v>199</v>
      </c>
      <c r="B65" s="4" t="s">
        <v>110</v>
      </c>
      <c r="C65" s="18" t="s">
        <v>127</v>
      </c>
      <c r="D65" s="4" t="s">
        <v>128</v>
      </c>
      <c r="E65" s="5" t="s">
        <v>34</v>
      </c>
      <c r="F65" s="5">
        <v>33</v>
      </c>
      <c r="G65" s="5">
        <v>1</v>
      </c>
      <c r="H65" s="14"/>
      <c r="I65" s="26"/>
    </row>
    <row r="66" spans="1:11" ht="25.5" x14ac:dyDescent="0.25">
      <c r="A66" s="36" t="s">
        <v>200</v>
      </c>
      <c r="B66" s="4" t="s">
        <v>118</v>
      </c>
      <c r="C66" s="18" t="s">
        <v>129</v>
      </c>
      <c r="D66" s="4" t="s">
        <v>130</v>
      </c>
      <c r="E66" s="5" t="s">
        <v>34</v>
      </c>
      <c r="F66" s="13">
        <v>502</v>
      </c>
      <c r="G66" s="5">
        <v>1</v>
      </c>
      <c r="H66" s="14"/>
      <c r="I66" s="26"/>
    </row>
    <row r="67" spans="1:11" ht="25.5" x14ac:dyDescent="0.25">
      <c r="A67" s="36" t="s">
        <v>201</v>
      </c>
      <c r="B67" s="4" t="s">
        <v>131</v>
      </c>
      <c r="C67" s="18" t="s">
        <v>132</v>
      </c>
      <c r="D67" s="4" t="s">
        <v>133</v>
      </c>
      <c r="E67" s="5" t="s">
        <v>39</v>
      </c>
      <c r="F67" s="5">
        <v>72</v>
      </c>
      <c r="G67" s="5">
        <v>1</v>
      </c>
      <c r="H67" s="14"/>
      <c r="I67" s="26"/>
    </row>
    <row r="68" spans="1:11" ht="55.5" customHeight="1" x14ac:dyDescent="0.25">
      <c r="A68" s="36" t="s">
        <v>202</v>
      </c>
      <c r="B68" s="4" t="s">
        <v>176</v>
      </c>
      <c r="C68" s="18" t="s">
        <v>181</v>
      </c>
      <c r="D68" s="4" t="s">
        <v>180</v>
      </c>
      <c r="E68" s="5" t="s">
        <v>177</v>
      </c>
      <c r="F68" s="5">
        <v>1</v>
      </c>
      <c r="G68" s="5">
        <v>1</v>
      </c>
      <c r="H68" s="14"/>
      <c r="I68" s="26"/>
    </row>
    <row r="69" spans="1:11" ht="29.25" customHeight="1" x14ac:dyDescent="0.25">
      <c r="A69" s="36" t="s">
        <v>203</v>
      </c>
      <c r="B69" s="4" t="s">
        <v>176</v>
      </c>
      <c r="C69" s="18" t="s">
        <v>179</v>
      </c>
      <c r="D69" s="4" t="s">
        <v>178</v>
      </c>
      <c r="E69" s="5" t="s">
        <v>22</v>
      </c>
      <c r="F69" s="5">
        <v>1</v>
      </c>
      <c r="G69" s="5">
        <v>1</v>
      </c>
      <c r="H69" s="14"/>
      <c r="I69" s="26"/>
    </row>
    <row r="70" spans="1:11" x14ac:dyDescent="0.25">
      <c r="A70" s="35">
        <v>5</v>
      </c>
      <c r="B70" s="2"/>
      <c r="C70" s="17" t="s">
        <v>11</v>
      </c>
      <c r="D70" s="1" t="s">
        <v>153</v>
      </c>
      <c r="E70" s="2"/>
      <c r="F70" s="2"/>
      <c r="G70" s="2"/>
      <c r="H70" s="3"/>
      <c r="I70" s="25"/>
    </row>
    <row r="71" spans="1:11" ht="63" customHeight="1" x14ac:dyDescent="0.25">
      <c r="A71" s="36" t="s">
        <v>186</v>
      </c>
      <c r="B71" s="4" t="s">
        <v>134</v>
      </c>
      <c r="C71" s="18" t="s">
        <v>135</v>
      </c>
      <c r="D71" s="4" t="s">
        <v>173</v>
      </c>
      <c r="E71" s="5" t="s">
        <v>34</v>
      </c>
      <c r="F71" s="5">
        <v>156</v>
      </c>
      <c r="G71" s="5">
        <v>1</v>
      </c>
      <c r="H71" s="14"/>
      <c r="I71" s="26"/>
    </row>
    <row r="72" spans="1:11" ht="25.5" x14ac:dyDescent="0.25">
      <c r="A72" s="36" t="s">
        <v>161</v>
      </c>
      <c r="B72" s="4" t="s">
        <v>136</v>
      </c>
      <c r="C72" s="18" t="s">
        <v>137</v>
      </c>
      <c r="D72" s="4" t="s">
        <v>172</v>
      </c>
      <c r="E72" s="5" t="s">
        <v>22</v>
      </c>
      <c r="F72" s="5">
        <v>5</v>
      </c>
      <c r="G72" s="5">
        <v>1</v>
      </c>
      <c r="H72" s="14"/>
      <c r="I72" s="26"/>
    </row>
    <row r="73" spans="1:11" ht="25.5" x14ac:dyDescent="0.25">
      <c r="A73" s="36" t="s">
        <v>187</v>
      </c>
      <c r="B73" s="4" t="s">
        <v>136</v>
      </c>
      <c r="C73" s="18" t="s">
        <v>137</v>
      </c>
      <c r="D73" s="4" t="s">
        <v>171</v>
      </c>
      <c r="E73" s="5" t="s">
        <v>22</v>
      </c>
      <c r="F73" s="5">
        <v>4</v>
      </c>
      <c r="G73" s="5">
        <v>1</v>
      </c>
      <c r="H73" s="14"/>
      <c r="I73" s="26"/>
    </row>
    <row r="74" spans="1:11" ht="25.5" customHeight="1" x14ac:dyDescent="0.25">
      <c r="A74" s="36" t="s">
        <v>188</v>
      </c>
      <c r="B74" s="4" t="s">
        <v>136</v>
      </c>
      <c r="C74" s="18" t="s">
        <v>137</v>
      </c>
      <c r="D74" s="4" t="s">
        <v>170</v>
      </c>
      <c r="E74" s="5" t="s">
        <v>22</v>
      </c>
      <c r="F74" s="5">
        <v>1</v>
      </c>
      <c r="G74" s="5">
        <v>1</v>
      </c>
      <c r="H74" s="14"/>
      <c r="I74" s="26"/>
    </row>
    <row r="75" spans="1:11" ht="25.5" x14ac:dyDescent="0.25">
      <c r="A75" s="36" t="s">
        <v>189</v>
      </c>
      <c r="B75" s="4" t="s">
        <v>136</v>
      </c>
      <c r="C75" s="18" t="s">
        <v>137</v>
      </c>
      <c r="D75" s="4" t="s">
        <v>169</v>
      </c>
      <c r="E75" s="5" t="s">
        <v>22</v>
      </c>
      <c r="F75" s="5">
        <v>1</v>
      </c>
      <c r="G75" s="5">
        <v>1</v>
      </c>
      <c r="H75" s="14"/>
      <c r="I75" s="26"/>
    </row>
    <row r="76" spans="1:11" ht="24" customHeight="1" x14ac:dyDescent="0.25">
      <c r="A76" s="36" t="s">
        <v>190</v>
      </c>
      <c r="B76" s="4" t="s">
        <v>136</v>
      </c>
      <c r="C76" s="18" t="s">
        <v>138</v>
      </c>
      <c r="D76" s="4" t="s">
        <v>139</v>
      </c>
      <c r="E76" s="5" t="s">
        <v>22</v>
      </c>
      <c r="F76" s="5">
        <v>14</v>
      </c>
      <c r="G76" s="5">
        <v>1</v>
      </c>
      <c r="H76" s="14"/>
      <c r="I76" s="26"/>
    </row>
    <row r="77" spans="1:11" ht="20.25" customHeight="1" thickBot="1" x14ac:dyDescent="0.3">
      <c r="A77" s="36" t="s">
        <v>191</v>
      </c>
      <c r="B77" s="38"/>
      <c r="C77" s="43" t="s">
        <v>122</v>
      </c>
      <c r="D77" s="38" t="s">
        <v>140</v>
      </c>
      <c r="E77" s="28" t="s">
        <v>22</v>
      </c>
      <c r="F77" s="28">
        <v>2</v>
      </c>
      <c r="G77" s="28">
        <v>1</v>
      </c>
      <c r="H77" s="29"/>
      <c r="I77" s="30"/>
      <c r="K77" s="15"/>
    </row>
    <row r="78" spans="1:11" ht="35.25" customHeight="1" x14ac:dyDescent="0.25">
      <c r="A78" s="49" t="s">
        <v>141</v>
      </c>
      <c r="B78" s="50"/>
      <c r="C78" s="50"/>
      <c r="D78" s="50"/>
      <c r="E78" s="50"/>
      <c r="F78" s="50"/>
      <c r="G78" s="58"/>
      <c r="H78" s="40" t="s">
        <v>142</v>
      </c>
      <c r="I78" s="39"/>
    </row>
    <row r="79" spans="1:11" ht="32.25" customHeight="1" x14ac:dyDescent="0.25">
      <c r="A79" s="52" t="s">
        <v>143</v>
      </c>
      <c r="B79" s="53"/>
      <c r="C79" s="53"/>
      <c r="D79" s="53"/>
      <c r="E79" s="53"/>
      <c r="F79" s="53"/>
      <c r="G79" s="59"/>
      <c r="H79" s="41" t="s">
        <v>144</v>
      </c>
      <c r="I79" s="26"/>
    </row>
    <row r="80" spans="1:11" x14ac:dyDescent="0.25">
      <c r="A80" s="52" t="s">
        <v>145</v>
      </c>
      <c r="B80" s="53"/>
      <c r="C80" s="53"/>
      <c r="D80" s="53"/>
      <c r="E80" s="53"/>
      <c r="F80" s="53"/>
      <c r="G80" s="59"/>
      <c r="H80" s="61" t="s">
        <v>146</v>
      </c>
      <c r="I80" s="63"/>
    </row>
    <row r="81" spans="1:9" ht="36" customHeight="1" thickBot="1" x14ac:dyDescent="0.3">
      <c r="A81" s="55"/>
      <c r="B81" s="56"/>
      <c r="C81" s="56"/>
      <c r="D81" s="56"/>
      <c r="E81" s="56"/>
      <c r="F81" s="56"/>
      <c r="G81" s="60"/>
      <c r="H81" s="62"/>
      <c r="I81" s="64"/>
    </row>
    <row r="86" spans="1:9" x14ac:dyDescent="0.25">
      <c r="H86" s="16"/>
    </row>
  </sheetData>
  <mergeCells count="6">
    <mergeCell ref="A1:I1"/>
    <mergeCell ref="A78:G78"/>
    <mergeCell ref="A79:G79"/>
    <mergeCell ref="A80:G81"/>
    <mergeCell ref="H80:H81"/>
    <mergeCell ref="I80:I81"/>
  </mergeCells>
  <phoneticPr fontId="6" type="noConversion"/>
  <pageMargins left="0.70866141732283472" right="0.70866141732283472" top="0.55118110236220474" bottom="0.35433070866141736" header="0.31496062992125984" footer="0.31496062992125984"/>
  <pageSetup paperSize="9" fitToHeight="0" orientation="landscape" r:id="rId1"/>
  <rowBreaks count="6" manualBreakCount="6">
    <brk id="15" max="8" man="1"/>
    <brk id="27" max="8" man="1"/>
    <brk id="42" max="8" man="1"/>
    <brk id="55" max="8" man="1"/>
    <brk id="68" max="8" man="1"/>
    <brk id="8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Przedmiar</vt:lpstr>
      <vt:lpstr>Kosztorys_ofertowy</vt:lpstr>
      <vt:lpstr>Kosztorys_ofertowy!Obszar_wydruku</vt:lpstr>
      <vt:lpstr>Przedmiar!Obszar_wydruku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Profexim</dc:creator>
  <cp:lastModifiedBy>Marta Zięba</cp:lastModifiedBy>
  <cp:lastPrinted>2023-04-06T09:36:39Z</cp:lastPrinted>
  <dcterms:created xsi:type="dcterms:W3CDTF">2020-11-03T11:59:47Z</dcterms:created>
  <dcterms:modified xsi:type="dcterms:W3CDTF">2023-04-06T09:47:32Z</dcterms:modified>
</cp:coreProperties>
</file>